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ps04\DAORF 2018\GESTÃO 2019 - 2022\CONTROLE DE FOMENTOS\PRESTAÇÃO DE CONTAS\MANUAIS E ANEXOS 2017-2022\"/>
    </mc:Choice>
  </mc:AlternateContent>
  <xr:revisionPtr revIDLastSave="0" documentId="13_ncr:1_{F7A39EC6-BF46-4C67-984B-4D1F74059E9C}" xr6:coauthVersionLast="47" xr6:coauthVersionMax="47" xr10:uidLastSave="{00000000-0000-0000-0000-000000000000}"/>
  <bookViews>
    <workbookView xWindow="28680" yWindow="840" windowWidth="19440" windowHeight="15000" firstSheet="1" activeTab="5" xr2:uid="{00000000-000D-0000-FFFF-FFFF00000000}"/>
  </bookViews>
  <sheets>
    <sheet name="ANEXO I" sheetId="1" r:id="rId1"/>
    <sheet name="ANEXO II" sheetId="7" r:id="rId2"/>
    <sheet name="ANEXO III" sheetId="4" r:id="rId3"/>
    <sheet name="ANEXO IV" sheetId="3" r:id="rId4"/>
    <sheet name="ANEXO V" sheetId="8" r:id="rId5"/>
    <sheet name="ANEXO VI" sheetId="9" r:id="rId6"/>
    <sheet name="ANEXO VII" sheetId="5" r:id="rId7"/>
  </sheets>
  <definedNames>
    <definedName name="_Toc514146406" localSheetId="1">'ANEXO II'!#REF!</definedName>
    <definedName name="_Toc514146411" localSheetId="5">'ANEXO VI'!$A$1</definedName>
    <definedName name="_xlnm.Print_Area" localSheetId="0">'ANEXO I'!$A$1:$J$20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R7" i="9" l="1"/>
  <c r="I10" i="8"/>
  <c r="G10" i="8"/>
  <c r="E10" i="8"/>
  <c r="A20" i="8" s="1"/>
  <c r="D23" i="3"/>
  <c r="J15" i="1"/>
  <c r="G15" i="1"/>
  <c r="K10" i="7"/>
  <c r="K11" i="7"/>
  <c r="K12" i="7"/>
  <c r="K9" i="7"/>
  <c r="F12" i="8"/>
  <c r="E17" i="8" s="1"/>
  <c r="G20" i="8" s="1"/>
  <c r="H12" i="8"/>
  <c r="J12" i="8"/>
  <c r="F13" i="8"/>
  <c r="H13" i="8"/>
  <c r="J13" i="8"/>
  <c r="F14" i="8"/>
  <c r="H14" i="8"/>
  <c r="J14" i="8"/>
  <c r="F15" i="8"/>
  <c r="H15" i="8"/>
  <c r="J15" i="8"/>
  <c r="F16" i="8"/>
  <c r="H16" i="8"/>
  <c r="J16" i="8"/>
  <c r="K20" i="7" l="1"/>
  <c r="I17" i="8"/>
  <c r="G17" i="8"/>
  <c r="E15" i="4"/>
  <c r="E16" i="4"/>
  <c r="E17" i="4"/>
  <c r="E18" i="4"/>
  <c r="E19" i="4"/>
  <c r="E13" i="4"/>
  <c r="E14" i="4"/>
  <c r="E12" i="4" l="1"/>
  <c r="E20" i="4"/>
  <c r="E21" i="4" l="1"/>
  <c r="D24" i="3"/>
</calcChain>
</file>

<file path=xl/sharedStrings.xml><?xml version="1.0" encoding="utf-8"?>
<sst xmlns="http://schemas.openxmlformats.org/spreadsheetml/2006/main" count="211" uniqueCount="162">
  <si>
    <t>RELAÇÃO DE PAGAMENTOS</t>
  </si>
  <si>
    <t>ITEM</t>
  </si>
  <si>
    <t>CREDOR</t>
  </si>
  <si>
    <t>CNPJ / CPF</t>
  </si>
  <si>
    <t>TRANSFERÊNCIA ELETRÔNICA</t>
  </si>
  <si>
    <t>DATA</t>
  </si>
  <si>
    <t>VALOR (R$)</t>
  </si>
  <si>
    <t>TÍTULO DE CRÉDITO</t>
  </si>
  <si>
    <t>VALOR</t>
  </si>
  <si>
    <t>PARCELA:</t>
  </si>
  <si>
    <t>Nº DO TERMO:</t>
  </si>
  <si>
    <t>UNIDADE EXECUTORA:</t>
  </si>
  <si>
    <t>RESPONSÁVEL PELA EXECUÇÃO:</t>
  </si>
  <si>
    <t>ANEXO I</t>
  </si>
  <si>
    <t>RESPONSÁVEL PELA EXECUÇÃO</t>
  </si>
  <si>
    <t>ANEXO II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</si>
  <si>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</si>
  <si>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</t>
    </r>
  </si>
  <si>
    <t>DISCRIMINAÇÃO</t>
  </si>
  <si>
    <t>ANEXO III</t>
  </si>
  <si>
    <t>RECEITAS E DESPESAS</t>
  </si>
  <si>
    <t>TIPO DA PRESTAÇÃO DE CONTAS</t>
  </si>
  <si>
    <t>ATÉ A PARCELA ANTERIOR (1)</t>
  </si>
  <si>
    <t>NA PARCELA ATUAL (2)</t>
  </si>
  <si>
    <t>ACUMULADO (1+2)</t>
  </si>
  <si>
    <t>2. SERVIÇOS DE TERCEIROS</t>
  </si>
  <si>
    <t>3. OUTRAS DESPESAS</t>
  </si>
  <si>
    <t>3.1. TARIFAS BANCÁRIAS</t>
  </si>
  <si>
    <t>TOTAL DAS DESPESAS</t>
  </si>
  <si>
    <t>SALDO A SER UTILIZADO / DESENVOLVIDO (B - A)</t>
  </si>
  <si>
    <t>PERÍODO DA PRESTAÇÃO DE CONTAS:</t>
  </si>
  <si>
    <t>RECEITAS (B)</t>
  </si>
  <si>
    <t>2. SALDO DA PARCELA ANTERIOR</t>
  </si>
  <si>
    <t>DATA: _____/_____/________</t>
  </si>
  <si>
    <t>3. RECURSOS PRÓPRIOS</t>
  </si>
  <si>
    <t>4. RENDIMENTO DE APLICAÇÕES FINANCEIRAS</t>
  </si>
  <si>
    <t>TOTAL DAS RECEITAS</t>
  </si>
  <si>
    <t>DESPESAS (A)</t>
  </si>
  <si>
    <t>CONTADOR / CRC Nº: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</si>
  <si>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</si>
  <si>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</t>
    </r>
  </si>
  <si>
    <t>(        ) PARCIAL                                                    (        ) FINAL</t>
  </si>
  <si>
    <t>ANEXO IV</t>
  </si>
  <si>
    <t>DEMONSTRATIVO DE RENDIMENTOS</t>
  </si>
  <si>
    <t>DADOS BANCÁRIOS</t>
  </si>
  <si>
    <t>BANCO:</t>
  </si>
  <si>
    <t>CONTA CORRENTE Nº:</t>
  </si>
  <si>
    <t>MOVIMENTAÇÃO BANCÁRIA</t>
  </si>
  <si>
    <t>( A ) = APLICADO</t>
  </si>
  <si>
    <t>( B ) = RESGATADO</t>
  </si>
  <si>
    <t>( C ) = SALDO</t>
  </si>
  <si>
    <t>( B + C - A )</t>
  </si>
  <si>
    <t>TIPO PRESTAÇÃO DE CONTAS</t>
  </si>
  <si>
    <t>(        ) PARCIAL                                                        (        ) FINAL</t>
  </si>
  <si>
    <t>PERÍODO DE: _____/_____/________   A   _____/_____/________</t>
  </si>
  <si>
    <t>DE: _____/_____/________   A   _____/_____/________</t>
  </si>
  <si>
    <t>AGÊNCIA:</t>
  </si>
  <si>
    <t>RENDIMENTO TOTAL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</si>
  <si>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</si>
  <si>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</t>
    </r>
  </si>
  <si>
    <t>ANEXO V</t>
  </si>
  <si>
    <t>DECLARAÇÃO DE GUARDA E CONSERVAÇÃO DOS DOCUMENTOS CONTÁBEIS</t>
  </si>
  <si>
    <t>CONTADOR OU TÉCNICO EM CONTABILIDADE COM CRC:</t>
  </si>
  <si>
    <t>DECLARAÇÃO: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</si>
  <si>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_________________________________________________________________________________________________</t>
    </r>
  </si>
  <si>
    <r>
      <rPr>
        <sz val="13"/>
        <color theme="1"/>
        <rFont val="Calibri"/>
        <family val="2"/>
        <scheme val="minor"/>
      </rPr>
      <t>_______________________</t>
    </r>
    <r>
      <rPr>
        <b/>
        <sz val="13"/>
        <color theme="1"/>
        <rFont val="Calibri"/>
        <family val="2"/>
        <scheme val="minor"/>
      </rPr>
      <t xml:space="preserve"> </t>
    </r>
    <r>
      <rPr>
        <sz val="13"/>
        <color theme="1"/>
        <rFont val="Calibri"/>
        <family val="2"/>
        <scheme val="minor"/>
      </rPr>
      <t>(AM)</t>
    </r>
  </si>
  <si>
    <t>_____/_____/________</t>
  </si>
  <si>
    <t>ATIVIDADE REALIZADA</t>
  </si>
  <si>
    <t>INTINERÁRIO</t>
  </si>
  <si>
    <t>KM INICIAL</t>
  </si>
  <si>
    <t>KM FINAL</t>
  </si>
  <si>
    <t>KM RODADA</t>
  </si>
  <si>
    <t>TOTAL TRANSFERÊNCIAS</t>
  </si>
  <si>
    <t>TOTAL TÍTULO DE CRÉDITO</t>
  </si>
  <si>
    <t xml:space="preserve"> </t>
  </si>
  <si>
    <t>RELATÓRIO DA EXECUÇÃO FINANCEIRA</t>
  </si>
  <si>
    <t>CATEGORIA DA DESPESA</t>
  </si>
  <si>
    <t>RELAÇÃO DE BENS ADQUIRIDOS</t>
  </si>
  <si>
    <t xml:space="preserve">Nº DO TERMO: </t>
  </si>
  <si>
    <t>(    ) PARCIAL              (     ) FINAL</t>
  </si>
  <si>
    <t>PERÍODO DE:</t>
  </si>
  <si>
    <t>N° NOTA FISCAL</t>
  </si>
  <si>
    <t>QTD.</t>
  </si>
  <si>
    <t>VALOR UNIT.</t>
  </si>
  <si>
    <t>VALOR TOTAL</t>
  </si>
  <si>
    <t>TOTAL R$</t>
  </si>
  <si>
    <t xml:space="preserve">UNIDADE EXECUTORA: </t>
  </si>
  <si>
    <t xml:space="preserve">RESPONSÁVEL PELA EXECUÇÃO: </t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</si>
  <si>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____________________________</t>
    </r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</si>
  <si>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</t>
    </r>
  </si>
  <si>
    <t>VALOR UNITÁRIO</t>
  </si>
  <si>
    <t xml:space="preserve">TIPO DE APLICAÇÃO: </t>
  </si>
  <si>
    <t>2.1. PESSOA JURÍDICA</t>
  </si>
  <si>
    <t xml:space="preserve">1. LIBERAÇÃO DO FPS                                                </t>
  </si>
  <si>
    <t>Nº DO TERMO: XX/XX</t>
  </si>
  <si>
    <t xml:space="preserve">Declaramos para devidos fins de direito que os Documentos Contábeis referentes à Prestação de Contas do Termo de Fomento Nº: _____ /________, encontram-se guardados em boa ordem e conservação, identificados e à disposição do Fundo de Promoção Social e Erradicação da Pobreza - FPS. 
Declaramos também, estar ciente que esta documentação deverá ser mantida em arquivo pelo prazo de 10 (dez) anos a contar do dia útil subsequente da prestação de contas deste Termo.
</t>
  </si>
  <si>
    <t>RESPONSÁVEL PELA INSTITUIÇÃO</t>
  </si>
  <si>
    <t>EMPRESA VENCEDORA</t>
  </si>
  <si>
    <t>UND</t>
  </si>
  <si>
    <t>OBSERVAÇÕES</t>
  </si>
  <si>
    <t>VALIDADE DA PROPOSTA</t>
  </si>
  <si>
    <t>RESPONSÁVEL</t>
  </si>
  <si>
    <t>TELEFONE</t>
  </si>
  <si>
    <t>CNPJ/CPF</t>
  </si>
  <si>
    <t>MAPA DE COTAÇÃO DE PREÇOS</t>
  </si>
  <si>
    <t>ASSINATURA DOS RESPONSÁVEIS PELAS COMPRAS</t>
  </si>
  <si>
    <t>VALOR TOTAL DA VENCEDORA R$</t>
  </si>
  <si>
    <t>EMPRESA COM MENOR PREÇO</t>
  </si>
  <si>
    <t>VALOR TOTAL  DO FORNECEDOR</t>
  </si>
  <si>
    <t>05.</t>
  </si>
  <si>
    <t>04.</t>
  </si>
  <si>
    <t>03.</t>
  </si>
  <si>
    <t>02.</t>
  </si>
  <si>
    <t>01.</t>
  </si>
  <si>
    <t xml:space="preserve">VALOR TOTAL </t>
  </si>
  <si>
    <t>QUANT.</t>
  </si>
  <si>
    <t>ESPECIFICAÇÕES DOS PRODUTOS/SERVIÇOS</t>
  </si>
  <si>
    <t>ÍTEM</t>
  </si>
  <si>
    <t>F O R N E C E D O R E S</t>
  </si>
  <si>
    <t>Nº</t>
  </si>
  <si>
    <t>CRITÉRIO DE JULGAMENTO: PREÇO GLOBAL</t>
  </si>
  <si>
    <t>DATA:</t>
  </si>
  <si>
    <t>_____/ _____/  2018.</t>
  </si>
  <si>
    <t>ANEXO VI</t>
  </si>
  <si>
    <t>MÊS:</t>
  </si>
  <si>
    <t>VEÍCULO/ EMBARCAÇÃO:</t>
  </si>
  <si>
    <t>PLACA/REGISTRO DE EMBARCAÇÃO:</t>
  </si>
  <si>
    <t>RELATÓRIO DE UTILIZAÇÃO DO VEÍCULO/EMBARCAÇÃO</t>
  </si>
  <si>
    <t>HORA</t>
  </si>
  <si>
    <t>MOTORISTA</t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</si>
  <si>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_______________________________________________</t>
    </r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</si>
  <si>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___________________________________________________</t>
    </r>
  </si>
  <si>
    <t>OSC:</t>
  </si>
  <si>
    <t>N° DO TERMO:</t>
  </si>
  <si>
    <t>ANEXO VII</t>
  </si>
  <si>
    <t>MAPA DE COTAÇÃO Nº_______/2018</t>
  </si>
  <si>
    <t>xxx</t>
  </si>
  <si>
    <t>material permanente</t>
  </si>
  <si>
    <t>xxx/xxx</t>
  </si>
  <si>
    <t>NF 1054</t>
  </si>
  <si>
    <t>NF 1568</t>
  </si>
  <si>
    <t>Importadora Veículos</t>
  </si>
  <si>
    <t>1. MATERIAL PERMANENTE</t>
  </si>
  <si>
    <t>1.1. VEÍCULO</t>
  </si>
  <si>
    <t>IMPORTADORA VEÍCULOS</t>
  </si>
  <si>
    <t>GOLD CAR</t>
  </si>
  <si>
    <t>CARDOSO VEICULOS</t>
  </si>
  <si>
    <t>XXX.XX.XXX.</t>
  </si>
  <si>
    <t>3100-000</t>
  </si>
  <si>
    <t>3200-000</t>
  </si>
  <si>
    <t>3300-000</t>
  </si>
  <si>
    <t>EVERALDO</t>
  </si>
  <si>
    <t>Tratores AS</t>
  </si>
  <si>
    <t>Triciclos</t>
  </si>
  <si>
    <t>Trator Agrícola</t>
  </si>
  <si>
    <t>Grade aradora</t>
  </si>
  <si>
    <t>Carreta Agrícola</t>
  </si>
  <si>
    <t>1.2. IMPLEMENTOS AGRÍCOLAS</t>
  </si>
  <si>
    <t>ESCOAMENTO DA PRODUÇÃO DO ASSOCIADO XXX</t>
  </si>
  <si>
    <t>RAMAL DO JATUÁ</t>
  </si>
  <si>
    <t xml:space="preserve">PARCELA: </t>
  </si>
  <si>
    <t>CAMINHÃO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</si>
</sst>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 &quot;#,##0.00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color indexed="12"/>
      <name val="Calibri"/>
      <family val="2"/>
      <scheme val="minor"/>
    </font>
    <font>
      <b/>
      <sz val="25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0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300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0" fontId="0" fillId="0" borderId="0" xfId="0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9" fillId="0" borderId="0" xfId="0" applyFont="1"/>
    <xf numFmtId="44" fontId="2" fillId="2" borderId="1" xfId="0" applyNumberFormat="1" applyFont="1" applyFill="1" applyBorder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0" fillId="0" borderId="0" xfId="0" applyNumberFormat="1"/>
    <xf numFmtId="44" fontId="1" fillId="0" borderId="7" xfId="0" applyNumberFormat="1" applyFont="1" applyBorder="1" applyAlignment="1">
      <alignment vertical="center" wrapText="1"/>
    </xf>
    <xf numFmtId="44" fontId="1" fillId="0" borderId="19" xfId="0" applyNumberFormat="1" applyFont="1" applyBorder="1" applyAlignment="1">
      <alignment vertical="center" wrapText="1"/>
    </xf>
    <xf numFmtId="17" fontId="3" fillId="0" borderId="13" xfId="0" applyNumberFormat="1" applyFont="1" applyBorder="1" applyAlignment="1">
      <alignment horizontal="center" vertical="center" wrapText="1"/>
    </xf>
    <xf numFmtId="44" fontId="3" fillId="0" borderId="14" xfId="1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 wrapText="1"/>
    </xf>
    <xf numFmtId="4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12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4" fontId="3" fillId="0" borderId="15" xfId="0" applyNumberFormat="1" applyFont="1" applyBorder="1" applyAlignment="1">
      <alignment vertical="center" wrapText="1"/>
    </xf>
    <xf numFmtId="17" fontId="3" fillId="0" borderId="48" xfId="0" applyNumberFormat="1" applyFont="1" applyBorder="1" applyAlignment="1">
      <alignment horizontal="center" vertical="center" wrapText="1"/>
    </xf>
    <xf numFmtId="44" fontId="3" fillId="0" borderId="42" xfId="1" applyFont="1" applyBorder="1" applyAlignment="1">
      <alignment vertical="center" wrapText="1"/>
    </xf>
    <xf numFmtId="44" fontId="3" fillId="0" borderId="9" xfId="0" applyNumberFormat="1" applyFont="1" applyBorder="1" applyAlignment="1">
      <alignment vertical="center"/>
    </xf>
    <xf numFmtId="44" fontId="3" fillId="0" borderId="43" xfId="0" applyNumberFormat="1" applyFont="1" applyBorder="1" applyAlignment="1">
      <alignment vertical="center" wrapText="1"/>
    </xf>
    <xf numFmtId="0" fontId="16" fillId="0" borderId="0" xfId="2" applyAlignment="1">
      <alignment vertical="center"/>
    </xf>
    <xf numFmtId="0" fontId="17" fillId="0" borderId="0" xfId="2" applyFont="1" applyAlignment="1">
      <alignment vertical="center"/>
    </xf>
    <xf numFmtId="164" fontId="17" fillId="0" borderId="0" xfId="2" applyNumberFormat="1" applyFont="1" applyAlignment="1">
      <alignment vertical="center"/>
    </xf>
    <xf numFmtId="0" fontId="17" fillId="0" borderId="11" xfId="2" applyFont="1" applyBorder="1" applyAlignment="1">
      <alignment vertical="center"/>
    </xf>
    <xf numFmtId="0" fontId="19" fillId="0" borderId="0" xfId="2" applyFont="1" applyAlignment="1">
      <alignment vertical="center"/>
    </xf>
    <xf numFmtId="14" fontId="17" fillId="0" borderId="0" xfId="2" applyNumberFormat="1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vertical="center" wrapText="1"/>
    </xf>
    <xf numFmtId="4" fontId="17" fillId="0" borderId="32" xfId="2" applyNumberFormat="1" applyFont="1" applyBorder="1" applyAlignment="1">
      <alignment vertical="center" wrapText="1"/>
    </xf>
    <xf numFmtId="39" fontId="17" fillId="0" borderId="15" xfId="2" applyNumberFormat="1" applyFont="1" applyBorder="1" applyAlignment="1">
      <alignment vertical="center" wrapText="1"/>
    </xf>
    <xf numFmtId="4" fontId="17" fillId="0" borderId="7" xfId="2" applyNumberFormat="1" applyFont="1" applyBorder="1" applyAlignment="1">
      <alignment vertical="center" wrapText="1"/>
    </xf>
    <xf numFmtId="165" fontId="17" fillId="0" borderId="5" xfId="3" applyFont="1" applyBorder="1" applyAlignment="1">
      <alignment horizontal="center" vertical="center" wrapText="1"/>
    </xf>
    <xf numFmtId="166" fontId="17" fillId="0" borderId="31" xfId="4" applyFont="1" applyFill="1" applyBorder="1" applyAlignment="1">
      <alignment vertical="center" wrapText="1"/>
    </xf>
    <xf numFmtId="166" fontId="17" fillId="0" borderId="5" xfId="4" applyFont="1" applyFill="1" applyBorder="1" applyAlignment="1">
      <alignment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3" fontId="17" fillId="0" borderId="6" xfId="2" applyNumberFormat="1" applyFont="1" applyBorder="1" applyAlignment="1">
      <alignment horizontal="center" vertical="center" wrapText="1"/>
    </xf>
    <xf numFmtId="4" fontId="17" fillId="0" borderId="15" xfId="2" applyNumberFormat="1" applyFont="1" applyBorder="1" applyAlignment="1">
      <alignment vertical="center" wrapText="1"/>
    </xf>
    <xf numFmtId="165" fontId="17" fillId="0" borderId="13" xfId="3" applyFont="1" applyBorder="1" applyAlignment="1">
      <alignment horizontal="center" vertical="center" wrapText="1"/>
    </xf>
    <xf numFmtId="166" fontId="17" fillId="0" borderId="27" xfId="4" applyFont="1" applyFill="1" applyBorder="1" applyAlignment="1">
      <alignment vertical="center" wrapText="1"/>
    </xf>
    <xf numFmtId="166" fontId="17" fillId="0" borderId="13" xfId="4" applyFont="1" applyFill="1" applyBorder="1" applyAlignment="1">
      <alignment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3" fontId="17" fillId="0" borderId="14" xfId="2" applyNumberFormat="1" applyFont="1" applyBorder="1" applyAlignment="1">
      <alignment horizontal="center" vertical="center" wrapText="1"/>
    </xf>
    <xf numFmtId="0" fontId="18" fillId="2" borderId="10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 wrapText="1"/>
    </xf>
    <xf numFmtId="0" fontId="18" fillId="2" borderId="60" xfId="2" applyFont="1" applyFill="1" applyBorder="1" applyAlignment="1">
      <alignment horizontal="center" vertical="center" wrapText="1"/>
    </xf>
    <xf numFmtId="0" fontId="18" fillId="2" borderId="61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2" borderId="66" xfId="2" applyFont="1" applyFill="1" applyBorder="1" applyAlignment="1">
      <alignment horizontal="center" vertical="center" wrapText="1"/>
    </xf>
    <xf numFmtId="0" fontId="18" fillId="2" borderId="67" xfId="2" applyFont="1" applyFill="1" applyBorder="1" applyAlignment="1">
      <alignment horizontal="center" vertical="center"/>
    </xf>
    <xf numFmtId="0" fontId="18" fillId="2" borderId="66" xfId="2" applyFont="1" applyFill="1" applyBorder="1" applyAlignment="1">
      <alignment horizontal="center" vertical="center"/>
    </xf>
    <xf numFmtId="0" fontId="18" fillId="2" borderId="26" xfId="2" applyFont="1" applyFill="1" applyBorder="1" applyAlignment="1">
      <alignment horizontal="center" vertical="center"/>
    </xf>
    <xf numFmtId="0" fontId="15" fillId="0" borderId="23" xfId="0" applyFont="1" applyBorder="1" applyAlignment="1">
      <alignment horizontal="justify" wrapText="1"/>
    </xf>
    <xf numFmtId="0" fontId="14" fillId="3" borderId="2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44" fontId="0" fillId="0" borderId="0" xfId="1" applyFont="1"/>
    <xf numFmtId="44" fontId="1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1" fillId="0" borderId="14" xfId="1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1" fillId="0" borderId="21" xfId="1" applyFont="1" applyBorder="1" applyAlignment="1">
      <alignment horizontal="center" vertical="center"/>
    </xf>
    <xf numFmtId="44" fontId="2" fillId="0" borderId="1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4" fontId="17" fillId="0" borderId="65" xfId="2" applyNumberFormat="1" applyFont="1" applyBorder="1" applyAlignment="1">
      <alignment horizontal="center" vertical="center"/>
    </xf>
    <xf numFmtId="14" fontId="17" fillId="0" borderId="64" xfId="2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0" fillId="0" borderId="17" xfId="0" applyBorder="1" applyAlignment="1">
      <alignment wrapText="1"/>
    </xf>
    <xf numFmtId="0" fontId="0" fillId="0" borderId="12" xfId="0" applyBorder="1" applyAlignment="1">
      <alignment wrapText="1"/>
    </xf>
    <xf numFmtId="0" fontId="14" fillId="0" borderId="16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18" xfId="0" applyFont="1" applyBorder="1" applyAlignment="1">
      <alignment horizontal="left" wrapText="1"/>
    </xf>
    <xf numFmtId="0" fontId="14" fillId="0" borderId="47" xfId="0" applyFont="1" applyBorder="1" applyAlignment="1">
      <alignment horizontal="left" wrapText="1"/>
    </xf>
    <xf numFmtId="0" fontId="14" fillId="4" borderId="16" xfId="0" applyFont="1" applyFill="1" applyBorder="1" applyAlignment="1">
      <alignment horizontal="left" wrapText="1"/>
    </xf>
    <xf numFmtId="0" fontId="14" fillId="4" borderId="17" xfId="0" applyFont="1" applyFill="1" applyBorder="1" applyAlignment="1">
      <alignment horizontal="left" wrapText="1"/>
    </xf>
    <xf numFmtId="0" fontId="14" fillId="4" borderId="18" xfId="0" applyFont="1" applyFill="1" applyBorder="1" applyAlignment="1">
      <alignment horizontal="left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5" fillId="0" borderId="18" xfId="0" applyFont="1" applyBorder="1" applyAlignment="1">
      <alignment horizontal="left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4" fontId="15" fillId="0" borderId="16" xfId="1" applyFont="1" applyBorder="1" applyAlignment="1">
      <alignment horizontal="center" vertical="center" wrapText="1"/>
    </xf>
    <xf numFmtId="44" fontId="15" fillId="0" borderId="18" xfId="1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4" fontId="1" fillId="0" borderId="52" xfId="0" applyNumberFormat="1" applyFont="1" applyBorder="1" applyAlignment="1">
      <alignment horizontal="center" vertical="center"/>
    </xf>
    <xf numFmtId="14" fontId="1" fillId="0" borderId="50" xfId="0" applyNumberFormat="1" applyFont="1" applyBorder="1" applyAlignment="1">
      <alignment horizontal="center" vertical="center"/>
    </xf>
    <xf numFmtId="44" fontId="15" fillId="0" borderId="16" xfId="1" applyFont="1" applyBorder="1" applyAlignment="1">
      <alignment horizontal="left" wrapText="1"/>
    </xf>
    <xf numFmtId="44" fontId="15" fillId="0" borderId="18" xfId="1" applyFont="1" applyBorder="1" applyAlignment="1">
      <alignment horizontal="left" wrapText="1"/>
    </xf>
    <xf numFmtId="14" fontId="1" fillId="0" borderId="55" xfId="0" applyNumberFormat="1" applyFont="1" applyBorder="1" applyAlignment="1">
      <alignment horizontal="center" vertical="center"/>
    </xf>
    <xf numFmtId="14" fontId="1" fillId="0" borderId="53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14" fillId="4" borderId="16" xfId="0" applyFont="1" applyFill="1" applyBorder="1" applyAlignment="1">
      <alignment horizontal="center" wrapText="1"/>
    </xf>
    <xf numFmtId="0" fontId="14" fillId="4" borderId="17" xfId="0" applyFont="1" applyFill="1" applyBorder="1" applyAlignment="1">
      <alignment horizontal="center" wrapText="1"/>
    </xf>
    <xf numFmtId="0" fontId="14" fillId="4" borderId="18" xfId="0" applyFont="1" applyFill="1" applyBorder="1" applyAlignment="1">
      <alignment horizontal="center" wrapText="1"/>
    </xf>
    <xf numFmtId="44" fontId="14" fillId="4" borderId="16" xfId="0" applyNumberFormat="1" applyFont="1" applyFill="1" applyBorder="1" applyAlignment="1">
      <alignment horizontal="left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44" fontId="1" fillId="0" borderId="32" xfId="1" applyFont="1" applyBorder="1" applyAlignment="1">
      <alignment horizontal="right" vertical="center" wrapText="1"/>
    </xf>
    <xf numFmtId="44" fontId="1" fillId="0" borderId="33" xfId="1" applyFont="1" applyBorder="1" applyAlignment="1">
      <alignment horizontal="right" vertical="center" wrapText="1"/>
    </xf>
    <xf numFmtId="44" fontId="1" fillId="0" borderId="28" xfId="1" applyFont="1" applyBorder="1" applyAlignment="1">
      <alignment horizontal="right" vertical="center" wrapText="1"/>
    </xf>
    <xf numFmtId="44" fontId="1" fillId="0" borderId="29" xfId="1" applyFont="1" applyBorder="1" applyAlignment="1">
      <alignment horizontal="right" vertical="center" wrapText="1"/>
    </xf>
    <xf numFmtId="44" fontId="1" fillId="0" borderId="36" xfId="1" applyFont="1" applyBorder="1" applyAlignment="1">
      <alignment horizontal="right" vertical="center" wrapText="1"/>
    </xf>
    <xf numFmtId="44" fontId="1" fillId="0" borderId="37" xfId="1" applyFont="1" applyBorder="1" applyAlignment="1">
      <alignment horizontal="right" vertical="center" wrapText="1"/>
    </xf>
    <xf numFmtId="0" fontId="7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44" fontId="1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8" fillId="0" borderId="30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2" borderId="55" xfId="2" quotePrefix="1" applyFont="1" applyFill="1" applyBorder="1" applyAlignment="1">
      <alignment horizontal="center" vertical="center"/>
    </xf>
    <xf numFmtId="0" fontId="18" fillId="2" borderId="53" xfId="2" quotePrefix="1" applyFont="1" applyFill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18" fillId="2" borderId="18" xfId="2" applyFont="1" applyFill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8" fillId="2" borderId="2" xfId="2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 vertical="center"/>
    </xf>
    <xf numFmtId="0" fontId="18" fillId="2" borderId="62" xfId="2" quotePrefix="1" applyFont="1" applyFill="1" applyBorder="1" applyAlignment="1">
      <alignment horizontal="center" vertical="center"/>
    </xf>
    <xf numFmtId="0" fontId="18" fillId="2" borderId="60" xfId="2" quotePrefix="1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18" fillId="2" borderId="9" xfId="2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2" borderId="55" xfId="2" applyFont="1" applyFill="1" applyBorder="1" applyAlignment="1">
      <alignment horizontal="center" vertical="center"/>
    </xf>
    <xf numFmtId="0" fontId="18" fillId="2" borderId="54" xfId="2" applyFont="1" applyFill="1" applyBorder="1" applyAlignment="1">
      <alignment horizontal="center" vertical="center"/>
    </xf>
    <xf numFmtId="0" fontId="18" fillId="2" borderId="53" xfId="2" applyFont="1" applyFill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165" fontId="18" fillId="2" borderId="57" xfId="3" applyFont="1" applyFill="1" applyBorder="1" applyAlignment="1">
      <alignment horizontal="center" vertical="center"/>
    </xf>
    <xf numFmtId="165" fontId="18" fillId="2" borderId="56" xfId="3" applyFont="1" applyFill="1" applyBorder="1" applyAlignment="1">
      <alignment horizontal="center" vertical="center"/>
    </xf>
    <xf numFmtId="165" fontId="18" fillId="2" borderId="59" xfId="3" applyFont="1" applyFill="1" applyBorder="1" applyAlignment="1">
      <alignment horizontal="center" vertical="center"/>
    </xf>
    <xf numFmtId="165" fontId="18" fillId="2" borderId="58" xfId="3" applyFont="1" applyFill="1" applyBorder="1" applyAlignment="1">
      <alignment horizontal="center" vertical="center"/>
    </xf>
    <xf numFmtId="0" fontId="18" fillId="2" borderId="24" xfId="2" applyFont="1" applyFill="1" applyBorder="1" applyAlignment="1">
      <alignment horizontal="center" vertical="center"/>
    </xf>
    <xf numFmtId="0" fontId="18" fillId="2" borderId="12" xfId="2" applyFont="1" applyFill="1" applyBorder="1" applyAlignment="1">
      <alignment horizontal="center" vertical="center"/>
    </xf>
    <xf numFmtId="0" fontId="18" fillId="2" borderId="25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8" fillId="2" borderId="63" xfId="2" applyFont="1" applyFill="1" applyBorder="1" applyAlignment="1">
      <alignment horizontal="center" vertical="center"/>
    </xf>
    <xf numFmtId="0" fontId="18" fillId="2" borderId="62" xfId="2" applyFont="1" applyFill="1" applyBorder="1" applyAlignment="1">
      <alignment horizontal="center" vertical="center"/>
    </xf>
    <xf numFmtId="165" fontId="17" fillId="0" borderId="52" xfId="2" applyNumberFormat="1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8" fillId="0" borderId="22" xfId="2" applyFont="1" applyBorder="1" applyAlignment="1">
      <alignment horizontal="left" vertical="center"/>
    </xf>
    <xf numFmtId="0" fontId="18" fillId="0" borderId="11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2" borderId="67" xfId="2" applyFont="1" applyFill="1" applyBorder="1" applyAlignment="1">
      <alignment horizontal="center" vertical="center"/>
    </xf>
    <xf numFmtId="0" fontId="20" fillId="5" borderId="16" xfId="2" applyFont="1" applyFill="1" applyBorder="1" applyAlignment="1">
      <alignment horizontal="center" vertical="center"/>
    </xf>
    <xf numFmtId="0" fontId="20" fillId="5" borderId="17" xfId="2" applyFont="1" applyFill="1" applyBorder="1" applyAlignment="1">
      <alignment horizontal="center" vertical="center"/>
    </xf>
    <xf numFmtId="0" fontId="20" fillId="5" borderId="18" xfId="2" applyFont="1" applyFill="1" applyBorder="1" applyAlignment="1">
      <alignment horizontal="center" vertical="center"/>
    </xf>
    <xf numFmtId="0" fontId="18" fillId="0" borderId="16" xfId="2" applyFont="1" applyBorder="1" applyAlignment="1">
      <alignment horizontal="left" vertical="center" wrapText="1"/>
    </xf>
    <xf numFmtId="0" fontId="18" fillId="0" borderId="17" xfId="2" applyFont="1" applyBorder="1" applyAlignment="1">
      <alignment horizontal="left" vertical="center" wrapText="1"/>
    </xf>
    <xf numFmtId="0" fontId="18" fillId="0" borderId="18" xfId="2" applyFont="1" applyBorder="1" applyAlignment="1">
      <alignment horizontal="left" vertical="center" wrapText="1"/>
    </xf>
    <xf numFmtId="14" fontId="18" fillId="0" borderId="22" xfId="2" applyNumberFormat="1" applyFont="1" applyBorder="1" applyAlignment="1">
      <alignment horizontal="left" vertical="center"/>
    </xf>
    <xf numFmtId="14" fontId="18" fillId="0" borderId="11" xfId="2" applyNumberFormat="1" applyFont="1" applyBorder="1" applyAlignment="1">
      <alignment horizontal="left" vertical="center"/>
    </xf>
    <xf numFmtId="14" fontId="18" fillId="0" borderId="23" xfId="2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justify" wrapText="1"/>
    </xf>
    <xf numFmtId="0" fontId="13" fillId="3" borderId="16" xfId="0" applyFont="1" applyFill="1" applyBorder="1" applyAlignment="1">
      <alignment horizontal="center" wrapText="1"/>
    </xf>
    <xf numFmtId="0" fontId="13" fillId="3" borderId="17" xfId="0" applyFont="1" applyFill="1" applyBorder="1" applyAlignment="1">
      <alignment horizontal="center" wrapText="1"/>
    </xf>
    <xf numFmtId="0" fontId="13" fillId="3" borderId="18" xfId="0" applyFont="1" applyFill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0" fontId="14" fillId="0" borderId="16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12" fillId="0" borderId="18" xfId="0" applyFont="1" applyBorder="1" applyAlignment="1">
      <alignment horizontal="justify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0" fontId="15" fillId="0" borderId="16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0" fontId="15" fillId="0" borderId="16" xfId="0" applyFont="1" applyBorder="1" applyAlignment="1">
      <alignment horizontal="justify" wrapText="1"/>
    </xf>
    <xf numFmtId="0" fontId="15" fillId="0" borderId="17" xfId="0" applyFont="1" applyBorder="1" applyAlignment="1">
      <alignment horizontal="justify" wrapText="1"/>
    </xf>
    <xf numFmtId="0" fontId="15" fillId="0" borderId="18" xfId="0" applyFont="1" applyBorder="1" applyAlignment="1">
      <alignment horizontal="justify" wrapText="1"/>
    </xf>
    <xf numFmtId="0" fontId="14" fillId="0" borderId="16" xfId="0" applyFont="1" applyBorder="1" applyAlignment="1">
      <alignment horizontal="justify" wrapText="1"/>
    </xf>
    <xf numFmtId="0" fontId="14" fillId="0" borderId="17" xfId="0" applyFont="1" applyBorder="1" applyAlignment="1">
      <alignment horizontal="justify" wrapText="1"/>
    </xf>
    <xf numFmtId="0" fontId="14" fillId="0" borderId="18" xfId="0" applyFont="1" applyBorder="1" applyAlignment="1">
      <alignment horizontal="justify" wrapText="1"/>
    </xf>
    <xf numFmtId="0" fontId="15" fillId="0" borderId="16" xfId="0" applyFont="1" applyBorder="1" applyAlignment="1">
      <alignment horizontal="right" wrapText="1"/>
    </xf>
    <xf numFmtId="0" fontId="15" fillId="0" borderId="18" xfId="0" applyFont="1" applyBorder="1" applyAlignment="1">
      <alignment horizontal="right" wrapText="1"/>
    </xf>
    <xf numFmtId="0" fontId="0" fillId="0" borderId="17" xfId="0" applyBorder="1"/>
    <xf numFmtId="0" fontId="0" fillId="0" borderId="16" xfId="0" applyBorder="1" applyAlignment="1">
      <alignment wrapText="1"/>
    </xf>
    <xf numFmtId="0" fontId="0" fillId="0" borderId="18" xfId="0" applyBorder="1" applyAlignment="1">
      <alignment wrapText="1"/>
    </xf>
    <xf numFmtId="0" fontId="7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41" xfId="0" applyFont="1" applyBorder="1" applyAlignment="1">
      <alignment horizontal="justify" vertical="center" wrapText="1"/>
    </xf>
    <xf numFmtId="0" fontId="22" fillId="0" borderId="0" xfId="0" applyFont="1" applyAlignment="1">
      <alignment horizontal="right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</cellXfs>
  <cellStyles count="5">
    <cellStyle name="Moeda" xfId="1" builtinId="4"/>
    <cellStyle name="Moeda 2" xfId="3" xr:uid="{00000000-0005-0000-0000-000001000000}"/>
    <cellStyle name="Normal" xfId="0" builtinId="0"/>
    <cellStyle name="Normal 2" xfId="2" xr:uid="{00000000-0005-0000-0000-000003000000}"/>
    <cellStyle name="Separador de milhares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9525</xdr:colOff>
      <xdr:row>16</xdr:row>
      <xdr:rowOff>28575</xdr:rowOff>
    </xdr:to>
    <xdr:pic>
      <xdr:nvPicPr>
        <xdr:cNvPr id="2" name="Picture 9" descr="espa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591502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N17"/>
  <sheetViews>
    <sheetView zoomScale="70" zoomScaleNormal="70" zoomScalePageLayoutView="55" workbookViewId="0">
      <selection activeCell="D20" sqref="D20"/>
    </sheetView>
  </sheetViews>
  <sheetFormatPr defaultRowHeight="15" x14ac:dyDescent="0.25"/>
  <cols>
    <col min="2" max="2" width="52.28515625" customWidth="1"/>
    <col min="3" max="3" width="33.42578125" customWidth="1"/>
    <col min="4" max="4" width="31.140625" customWidth="1"/>
    <col min="5" max="5" width="32.28515625" customWidth="1"/>
    <col min="6" max="6" width="14.7109375" bestFit="1" customWidth="1"/>
    <col min="7" max="7" width="18.5703125" style="106" customWidth="1"/>
    <col min="8" max="8" width="27.85546875" customWidth="1"/>
    <col min="9" max="9" width="14" customWidth="1"/>
    <col min="10" max="10" width="21.42578125" customWidth="1"/>
  </cols>
  <sheetData>
    <row r="1" spans="1:13" ht="39.75" thickBot="1" x14ac:dyDescent="0.3">
      <c r="I1" s="124" t="s">
        <v>13</v>
      </c>
      <c r="J1" s="124"/>
    </row>
    <row r="2" spans="1:13" ht="35.25" customHeight="1" thickBot="1" x14ac:dyDescent="0.3">
      <c r="A2" s="121" t="s">
        <v>0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3" s="1" customFormat="1" ht="24.75" customHeight="1" thickBot="1" x14ac:dyDescent="0.35">
      <c r="G3" s="107"/>
    </row>
    <row r="4" spans="1:13" s="1" customFormat="1" ht="39.950000000000003" customHeight="1" thickBot="1" x14ac:dyDescent="0.35">
      <c r="A4" s="117" t="s">
        <v>11</v>
      </c>
      <c r="B4" s="117"/>
      <c r="C4" s="117"/>
      <c r="D4" s="117"/>
      <c r="E4" s="117"/>
      <c r="F4" s="117" t="s">
        <v>10</v>
      </c>
      <c r="G4" s="117"/>
      <c r="H4" s="117"/>
      <c r="I4" s="117"/>
      <c r="J4" s="117"/>
    </row>
    <row r="5" spans="1:13" s="1" customFormat="1" ht="39.950000000000003" customHeight="1" thickBot="1" x14ac:dyDescent="0.35">
      <c r="A5" s="117"/>
      <c r="B5" s="117"/>
      <c r="C5" s="117"/>
      <c r="D5" s="117"/>
      <c r="E5" s="117"/>
      <c r="F5" s="117" t="s">
        <v>160</v>
      </c>
      <c r="G5" s="117"/>
      <c r="H5" s="117"/>
      <c r="I5" s="117"/>
      <c r="J5" s="117"/>
      <c r="M5" s="26"/>
    </row>
    <row r="6" spans="1:13" s="1" customFormat="1" ht="39.950000000000003" customHeight="1" thickBot="1" x14ac:dyDescent="0.35">
      <c r="A6" s="3" t="s">
        <v>1</v>
      </c>
      <c r="B6" s="3" t="s">
        <v>2</v>
      </c>
      <c r="C6" s="3" t="s">
        <v>3</v>
      </c>
      <c r="D6" s="3" t="s">
        <v>76</v>
      </c>
      <c r="E6" s="3" t="s">
        <v>4</v>
      </c>
      <c r="F6" s="3" t="s">
        <v>5</v>
      </c>
      <c r="G6" s="108" t="s">
        <v>6</v>
      </c>
      <c r="H6" s="3" t="s">
        <v>7</v>
      </c>
      <c r="I6" s="3" t="s">
        <v>5</v>
      </c>
      <c r="J6" s="3" t="s">
        <v>8</v>
      </c>
    </row>
    <row r="7" spans="1:13" s="98" customFormat="1" ht="39.950000000000003" customHeight="1" x14ac:dyDescent="0.25">
      <c r="A7" s="96">
        <v>1</v>
      </c>
      <c r="B7" s="97" t="s">
        <v>141</v>
      </c>
      <c r="C7" s="97" t="s">
        <v>136</v>
      </c>
      <c r="D7" s="97" t="s">
        <v>137</v>
      </c>
      <c r="E7" s="97" t="s">
        <v>138</v>
      </c>
      <c r="F7" s="105">
        <v>43241</v>
      </c>
      <c r="G7" s="109">
        <v>100000</v>
      </c>
      <c r="H7" s="97" t="s">
        <v>139</v>
      </c>
      <c r="I7" s="105">
        <v>43241</v>
      </c>
      <c r="J7" s="109">
        <v>100000</v>
      </c>
    </row>
    <row r="8" spans="1:13" s="98" customFormat="1" ht="39.950000000000003" customHeight="1" x14ac:dyDescent="0.25">
      <c r="A8" s="96">
        <v>2</v>
      </c>
      <c r="B8" s="97" t="s">
        <v>152</v>
      </c>
      <c r="C8" s="97" t="s">
        <v>136</v>
      </c>
      <c r="D8" s="97" t="s">
        <v>137</v>
      </c>
      <c r="E8" s="97" t="s">
        <v>138</v>
      </c>
      <c r="F8" s="105">
        <v>43250</v>
      </c>
      <c r="G8" s="109">
        <v>80000</v>
      </c>
      <c r="H8" s="97" t="s">
        <v>140</v>
      </c>
      <c r="I8" s="105">
        <v>43250</v>
      </c>
      <c r="J8" s="109">
        <v>80000</v>
      </c>
    </row>
    <row r="9" spans="1:13" s="98" customFormat="1" ht="24" customHeight="1" x14ac:dyDescent="0.25">
      <c r="A9" s="99"/>
      <c r="B9" s="100"/>
      <c r="C9" s="100"/>
      <c r="D9" s="100"/>
      <c r="E9" s="100"/>
      <c r="F9" s="100"/>
      <c r="G9" s="110"/>
      <c r="H9" s="100"/>
      <c r="I9" s="100"/>
      <c r="J9" s="101"/>
    </row>
    <row r="10" spans="1:13" s="98" customFormat="1" ht="24" customHeight="1" x14ac:dyDescent="0.25">
      <c r="A10" s="99"/>
      <c r="B10" s="100"/>
      <c r="C10" s="100"/>
      <c r="D10" s="100"/>
      <c r="E10" s="100"/>
      <c r="F10" s="100"/>
      <c r="G10" s="110"/>
      <c r="H10" s="100"/>
      <c r="I10" s="100"/>
      <c r="J10" s="101"/>
    </row>
    <row r="11" spans="1:13" s="98" customFormat="1" ht="24" customHeight="1" x14ac:dyDescent="0.25">
      <c r="A11" s="99"/>
      <c r="B11" s="100"/>
      <c r="C11" s="100"/>
      <c r="D11" s="100"/>
      <c r="E11" s="100"/>
      <c r="F11" s="100"/>
      <c r="G11" s="110"/>
      <c r="H11" s="100"/>
      <c r="I11" s="100"/>
      <c r="J11" s="101"/>
    </row>
    <row r="12" spans="1:13" s="98" customFormat="1" ht="24" customHeight="1" x14ac:dyDescent="0.25">
      <c r="A12" s="99"/>
      <c r="B12" s="100"/>
      <c r="C12" s="100"/>
      <c r="D12" s="100"/>
      <c r="E12" s="100"/>
      <c r="F12" s="100"/>
      <c r="G12" s="110"/>
      <c r="H12" s="100"/>
      <c r="I12" s="100"/>
      <c r="J12" s="101"/>
    </row>
    <row r="13" spans="1:13" s="98" customFormat="1" ht="24" customHeight="1" x14ac:dyDescent="0.25">
      <c r="A13" s="99"/>
      <c r="B13" s="100"/>
      <c r="C13" s="100"/>
      <c r="D13" s="100"/>
      <c r="E13" s="100"/>
      <c r="F13" s="100"/>
      <c r="G13" s="110"/>
      <c r="H13" s="100"/>
      <c r="I13" s="100"/>
      <c r="J13" s="101"/>
    </row>
    <row r="14" spans="1:13" s="98" customFormat="1" ht="24" customHeight="1" thickBot="1" x14ac:dyDescent="0.3">
      <c r="A14" s="102"/>
      <c r="B14" s="103"/>
      <c r="C14" s="103"/>
      <c r="D14" s="103"/>
      <c r="E14" s="103"/>
      <c r="F14" s="103"/>
      <c r="G14" s="111"/>
      <c r="H14" s="103"/>
      <c r="I14" s="103"/>
      <c r="J14" s="104"/>
    </row>
    <row r="15" spans="1:13" s="2" customFormat="1" ht="39.950000000000003" customHeight="1" thickBot="1" x14ac:dyDescent="0.35">
      <c r="A15" s="118" t="s">
        <v>72</v>
      </c>
      <c r="B15" s="119"/>
      <c r="C15" s="119"/>
      <c r="D15" s="119"/>
      <c r="E15" s="119"/>
      <c r="F15" s="119"/>
      <c r="G15" s="112">
        <f>SUM(G7:G14)</f>
        <v>180000</v>
      </c>
      <c r="H15" s="118" t="s">
        <v>73</v>
      </c>
      <c r="I15" s="120"/>
      <c r="J15" s="4">
        <f>SUM(J7:J14)</f>
        <v>180000</v>
      </c>
    </row>
    <row r="16" spans="1:13" s="1" customFormat="1" ht="39.950000000000003" customHeight="1" thickBot="1" x14ac:dyDescent="0.35">
      <c r="A16" s="117" t="s">
        <v>11</v>
      </c>
      <c r="B16" s="117"/>
      <c r="C16" s="117"/>
      <c r="D16" s="117"/>
      <c r="E16" s="117"/>
      <c r="F16" s="117" t="s">
        <v>87</v>
      </c>
      <c r="G16" s="117"/>
      <c r="H16" s="117"/>
      <c r="I16" s="117"/>
      <c r="J16" s="117"/>
    </row>
    <row r="17" spans="1:14" ht="60" customHeight="1" thickBot="1" x14ac:dyDescent="0.3">
      <c r="A17" s="117" t="s">
        <v>16</v>
      </c>
      <c r="B17" s="117"/>
      <c r="C17" s="117"/>
      <c r="D17" s="117"/>
      <c r="E17" s="117"/>
      <c r="F17" s="117" t="s">
        <v>17</v>
      </c>
      <c r="G17" s="117"/>
      <c r="H17" s="117"/>
      <c r="I17" s="117"/>
      <c r="J17" s="117"/>
      <c r="N17" t="s">
        <v>74</v>
      </c>
    </row>
  </sheetData>
  <mergeCells count="11">
    <mergeCell ref="A2:J2"/>
    <mergeCell ref="I1:J1"/>
    <mergeCell ref="F4:J4"/>
    <mergeCell ref="F5:J5"/>
    <mergeCell ref="A4:E5"/>
    <mergeCell ref="A16:E16"/>
    <mergeCell ref="F16:J16"/>
    <mergeCell ref="A17:E17"/>
    <mergeCell ref="F17:J17"/>
    <mergeCell ref="A15:F15"/>
    <mergeCell ref="H15:I15"/>
  </mergeCells>
  <printOptions horizontalCentered="1"/>
  <pageMargins left="0.51181102362204722" right="0.51181102362204722" top="0.62992125984251968" bottom="0.78740157480314965" header="0.31496062992125984" footer="0.31496062992125984"/>
  <pageSetup paperSize="9" scale="53" orientation="landscape" r:id="rId1"/>
  <headerFooter>
    <oddHeader>&amp;C&amp;14LOGOTIPO E NOME DA ORGANIZAÇÃO DA SOCIEDADE CIVIL</oddHeader>
  </headerFooter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26"/>
  <sheetViews>
    <sheetView zoomScale="85" zoomScaleNormal="85" workbookViewId="0">
      <selection activeCell="M8" sqref="M8"/>
    </sheetView>
  </sheetViews>
  <sheetFormatPr defaultRowHeight="15" x14ac:dyDescent="0.25"/>
  <cols>
    <col min="2" max="2" width="4.7109375" customWidth="1"/>
    <col min="4" max="4" width="6.28515625" customWidth="1"/>
    <col min="5" max="5" width="17.42578125" customWidth="1"/>
    <col min="6" max="6" width="14.7109375" customWidth="1"/>
    <col min="7" max="7" width="6.28515625" customWidth="1"/>
    <col min="8" max="8" width="3" customWidth="1"/>
    <col min="9" max="9" width="10.28515625" customWidth="1"/>
    <col min="10" max="10" width="6.85546875" customWidth="1"/>
    <col min="11" max="11" width="6.42578125" customWidth="1"/>
    <col min="12" max="12" width="14.7109375" customWidth="1"/>
  </cols>
  <sheetData>
    <row r="1" spans="1:12" ht="26.25" customHeight="1" thickBot="1" x14ac:dyDescent="0.3">
      <c r="I1" s="166" t="s">
        <v>15</v>
      </c>
      <c r="J1" s="166"/>
      <c r="K1" s="166"/>
      <c r="L1" s="166"/>
    </row>
    <row r="2" spans="1:12" ht="36.75" customHeight="1" thickBot="1" x14ac:dyDescent="0.3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5"/>
    </row>
    <row r="3" spans="1:12" ht="15.75" thickBot="1" x14ac:dyDescent="0.3">
      <c r="A3" s="40"/>
      <c r="B3" s="125"/>
      <c r="C3" s="125"/>
      <c r="D3" s="125"/>
      <c r="E3" s="125"/>
      <c r="F3" s="125"/>
      <c r="G3" s="125"/>
      <c r="H3" s="125"/>
      <c r="I3" s="125"/>
      <c r="J3" s="126"/>
      <c r="K3" s="126"/>
      <c r="L3" s="126"/>
    </row>
    <row r="4" spans="1:12" ht="16.5" thickBot="1" x14ac:dyDescent="0.3">
      <c r="A4" s="127" t="s">
        <v>11</v>
      </c>
      <c r="B4" s="128"/>
      <c r="C4" s="128"/>
      <c r="D4" s="128"/>
      <c r="E4" s="128"/>
      <c r="F4" s="128"/>
      <c r="G4" s="128"/>
      <c r="H4" s="129"/>
      <c r="I4" s="127" t="s">
        <v>78</v>
      </c>
      <c r="J4" s="128"/>
      <c r="K4" s="128"/>
      <c r="L4" s="130"/>
    </row>
    <row r="5" spans="1:12" ht="16.5" thickBot="1" x14ac:dyDescent="0.3">
      <c r="A5" s="131" t="s">
        <v>52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</row>
    <row r="6" spans="1:12" ht="16.5" thickBot="1" x14ac:dyDescent="0.3">
      <c r="A6" s="134" t="s">
        <v>79</v>
      </c>
      <c r="B6" s="135"/>
      <c r="C6" s="135"/>
      <c r="D6" s="135"/>
      <c r="E6" s="135"/>
      <c r="F6" s="135"/>
      <c r="G6" s="135"/>
      <c r="H6" s="136"/>
      <c r="I6" s="137" t="s">
        <v>80</v>
      </c>
      <c r="J6" s="138"/>
      <c r="K6" s="138"/>
      <c r="L6" s="139"/>
    </row>
    <row r="7" spans="1:12" ht="16.5" thickBot="1" x14ac:dyDescent="0.3">
      <c r="A7" s="131" t="s">
        <v>47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1:12" s="43" customFormat="1" ht="32.25" customHeight="1" thickBot="1" x14ac:dyDescent="0.3">
      <c r="A8" s="140" t="s">
        <v>81</v>
      </c>
      <c r="B8" s="141"/>
      <c r="C8" s="140" t="s">
        <v>5</v>
      </c>
      <c r="D8" s="141"/>
      <c r="E8" s="140" t="s">
        <v>18</v>
      </c>
      <c r="F8" s="141"/>
      <c r="G8" s="140" t="s">
        <v>82</v>
      </c>
      <c r="H8" s="141"/>
      <c r="I8" s="140" t="s">
        <v>83</v>
      </c>
      <c r="J8" s="141"/>
      <c r="K8" s="140" t="s">
        <v>84</v>
      </c>
      <c r="L8" s="141"/>
    </row>
    <row r="9" spans="1:12" s="113" customFormat="1" ht="36" customHeight="1" thickBot="1" x14ac:dyDescent="0.3">
      <c r="A9" s="144" t="s">
        <v>139</v>
      </c>
      <c r="B9" s="145"/>
      <c r="C9" s="150">
        <v>43241</v>
      </c>
      <c r="D9" s="151"/>
      <c r="E9" s="152" t="s">
        <v>153</v>
      </c>
      <c r="F9" s="153"/>
      <c r="G9" s="152">
        <v>4</v>
      </c>
      <c r="H9" s="153"/>
      <c r="I9" s="142">
        <v>25000</v>
      </c>
      <c r="J9" s="143"/>
      <c r="K9" s="142">
        <f>I9*G9</f>
        <v>100000</v>
      </c>
      <c r="L9" s="143"/>
    </row>
    <row r="10" spans="1:12" ht="18" thickBot="1" x14ac:dyDescent="0.3">
      <c r="A10" s="144" t="s">
        <v>140</v>
      </c>
      <c r="B10" s="145"/>
      <c r="C10" s="146">
        <v>43250</v>
      </c>
      <c r="D10" s="147"/>
      <c r="E10" s="134" t="s">
        <v>154</v>
      </c>
      <c r="F10" s="136"/>
      <c r="G10" s="134">
        <v>1</v>
      </c>
      <c r="H10" s="136"/>
      <c r="I10" s="148">
        <v>40000</v>
      </c>
      <c r="J10" s="149"/>
      <c r="K10" s="142">
        <f t="shared" ref="K10:K12" si="0">I10*G10</f>
        <v>40000</v>
      </c>
      <c r="L10" s="143"/>
    </row>
    <row r="11" spans="1:12" ht="18" thickBot="1" x14ac:dyDescent="0.3">
      <c r="A11" s="144" t="s">
        <v>140</v>
      </c>
      <c r="B11" s="145"/>
      <c r="C11" s="146">
        <v>43250</v>
      </c>
      <c r="D11" s="147"/>
      <c r="E11" s="134" t="s">
        <v>155</v>
      </c>
      <c r="F11" s="136"/>
      <c r="G11" s="134">
        <v>1</v>
      </c>
      <c r="H11" s="136"/>
      <c r="I11" s="148">
        <v>20000</v>
      </c>
      <c r="J11" s="149"/>
      <c r="K11" s="142">
        <f t="shared" si="0"/>
        <v>20000</v>
      </c>
      <c r="L11" s="143"/>
    </row>
    <row r="12" spans="1:12" ht="18" thickBot="1" x14ac:dyDescent="0.3">
      <c r="A12" s="144" t="s">
        <v>140</v>
      </c>
      <c r="B12" s="145"/>
      <c r="C12" s="146">
        <v>43250</v>
      </c>
      <c r="D12" s="147"/>
      <c r="E12" s="134" t="s">
        <v>156</v>
      </c>
      <c r="F12" s="136"/>
      <c r="G12" s="134">
        <v>1</v>
      </c>
      <c r="H12" s="136"/>
      <c r="I12" s="148">
        <v>20000</v>
      </c>
      <c r="J12" s="149"/>
      <c r="K12" s="142">
        <f t="shared" si="0"/>
        <v>20000</v>
      </c>
      <c r="L12" s="143"/>
    </row>
    <row r="13" spans="1:12" ht="18" thickBot="1" x14ac:dyDescent="0.3">
      <c r="A13" s="144"/>
      <c r="B13" s="145"/>
      <c r="C13" s="146"/>
      <c r="D13" s="147"/>
      <c r="E13" s="134"/>
      <c r="F13" s="136"/>
      <c r="G13" s="134"/>
      <c r="H13" s="136"/>
      <c r="I13" s="148"/>
      <c r="J13" s="149"/>
      <c r="K13" s="142"/>
      <c r="L13" s="143"/>
    </row>
    <row r="14" spans="1:12" ht="18" thickBot="1" x14ac:dyDescent="0.3">
      <c r="A14" s="144"/>
      <c r="B14" s="145"/>
      <c r="C14" s="146"/>
      <c r="D14" s="147"/>
      <c r="E14" s="134"/>
      <c r="F14" s="136"/>
      <c r="G14" s="134"/>
      <c r="H14" s="136"/>
      <c r="I14" s="148"/>
      <c r="J14" s="149"/>
      <c r="K14" s="142"/>
      <c r="L14" s="143"/>
    </row>
    <row r="15" spans="1:12" ht="18" thickBot="1" x14ac:dyDescent="0.3">
      <c r="A15" s="154"/>
      <c r="B15" s="155"/>
      <c r="C15" s="146"/>
      <c r="D15" s="147"/>
      <c r="E15" s="134"/>
      <c r="F15" s="136"/>
      <c r="G15" s="137"/>
      <c r="H15" s="139"/>
      <c r="I15" s="148"/>
      <c r="J15" s="149"/>
      <c r="K15" s="148"/>
      <c r="L15" s="149"/>
    </row>
    <row r="16" spans="1:12" ht="18" thickBot="1" x14ac:dyDescent="0.3">
      <c r="A16" s="154"/>
      <c r="B16" s="155"/>
      <c r="C16" s="146"/>
      <c r="D16" s="147"/>
      <c r="E16" s="134"/>
      <c r="F16" s="136"/>
      <c r="G16" s="137"/>
      <c r="H16" s="139"/>
      <c r="I16" s="148"/>
      <c r="J16" s="149"/>
      <c r="K16" s="148"/>
      <c r="L16" s="149"/>
    </row>
    <row r="17" spans="1:12" ht="18" thickBot="1" x14ac:dyDescent="0.3">
      <c r="A17" s="154"/>
      <c r="B17" s="155"/>
      <c r="C17" s="146"/>
      <c r="D17" s="147"/>
      <c r="E17" s="134"/>
      <c r="F17" s="136"/>
      <c r="G17" s="137"/>
      <c r="H17" s="139"/>
      <c r="I17" s="148"/>
      <c r="J17" s="149"/>
      <c r="K17" s="148"/>
      <c r="L17" s="149"/>
    </row>
    <row r="18" spans="1:12" ht="18" thickBot="1" x14ac:dyDescent="0.3">
      <c r="A18" s="154"/>
      <c r="B18" s="155"/>
      <c r="C18" s="146"/>
      <c r="D18" s="147"/>
      <c r="E18" s="134"/>
      <c r="F18" s="136"/>
      <c r="G18" s="137"/>
      <c r="H18" s="139"/>
      <c r="I18" s="148"/>
      <c r="J18" s="149"/>
      <c r="K18" s="148"/>
      <c r="L18" s="149"/>
    </row>
    <row r="19" spans="1:12" ht="18" thickBot="1" x14ac:dyDescent="0.3">
      <c r="A19" s="154"/>
      <c r="B19" s="155"/>
      <c r="C19" s="146"/>
      <c r="D19" s="147"/>
      <c r="E19" s="134"/>
      <c r="F19" s="136"/>
      <c r="G19" s="137"/>
      <c r="H19" s="139"/>
      <c r="I19" s="137"/>
      <c r="J19" s="139"/>
      <c r="K19" s="137"/>
      <c r="L19" s="139"/>
    </row>
    <row r="20" spans="1:12" ht="16.5" thickBot="1" x14ac:dyDescent="0.3">
      <c r="A20" s="159" t="s">
        <v>85</v>
      </c>
      <c r="B20" s="160"/>
      <c r="C20" s="160"/>
      <c r="D20" s="160"/>
      <c r="E20" s="160"/>
      <c r="F20" s="160"/>
      <c r="G20" s="160"/>
      <c r="H20" s="160"/>
      <c r="I20" s="160"/>
      <c r="J20" s="161"/>
      <c r="K20" s="162">
        <f>SUM(K9:L19)</f>
        <v>180000</v>
      </c>
      <c r="L20" s="133"/>
    </row>
    <row r="21" spans="1:12" ht="15.75" thickBot="1" x14ac:dyDescent="0.3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2" ht="16.5" thickBot="1" x14ac:dyDescent="0.3">
      <c r="A22" s="127" t="s">
        <v>86</v>
      </c>
      <c r="B22" s="128"/>
      <c r="C22" s="128"/>
      <c r="D22" s="128"/>
      <c r="E22" s="128"/>
      <c r="F22" s="129"/>
      <c r="G22" s="127" t="s">
        <v>87</v>
      </c>
      <c r="H22" s="128"/>
      <c r="I22" s="128"/>
      <c r="J22" s="128"/>
      <c r="K22" s="128"/>
      <c r="L22" s="129"/>
    </row>
    <row r="23" spans="1:12" ht="16.5" thickBot="1" x14ac:dyDescent="0.3">
      <c r="A23" s="156" t="s">
        <v>88</v>
      </c>
      <c r="B23" s="157"/>
      <c r="C23" s="157"/>
      <c r="D23" s="157"/>
      <c r="E23" s="157"/>
      <c r="F23" s="158"/>
      <c r="G23" s="156" t="s">
        <v>89</v>
      </c>
      <c r="H23" s="157"/>
      <c r="I23" s="157"/>
      <c r="J23" s="157"/>
      <c r="K23" s="157"/>
      <c r="L23" s="158"/>
    </row>
    <row r="24" spans="1:12" ht="15.75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1"/>
    </row>
    <row r="25" spans="1:12" ht="15.75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ht="15.75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</sheetData>
  <mergeCells count="96">
    <mergeCell ref="A2:L2"/>
    <mergeCell ref="I1:L1"/>
    <mergeCell ref="K21:L21"/>
    <mergeCell ref="A22:F22"/>
    <mergeCell ref="G22:L22"/>
    <mergeCell ref="K17:L17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A23:F23"/>
    <mergeCell ref="G23:L23"/>
    <mergeCell ref="K19:L19"/>
    <mergeCell ref="A20:J20"/>
    <mergeCell ref="K20:L20"/>
    <mergeCell ref="A21:B21"/>
    <mergeCell ref="C21:D21"/>
    <mergeCell ref="E21:F21"/>
    <mergeCell ref="G21:H21"/>
    <mergeCell ref="I21:J21"/>
    <mergeCell ref="A19:B19"/>
    <mergeCell ref="C19:D19"/>
    <mergeCell ref="E19:F19"/>
    <mergeCell ref="G19:H19"/>
    <mergeCell ref="I19:J19"/>
    <mergeCell ref="I17:J17"/>
    <mergeCell ref="K15:L15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3:L13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1:L11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9:L9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A5:L5"/>
    <mergeCell ref="A6:H6"/>
    <mergeCell ref="I6:L6"/>
    <mergeCell ref="A8:B8"/>
    <mergeCell ref="A7:L7"/>
    <mergeCell ref="C8:D8"/>
    <mergeCell ref="E8:F8"/>
    <mergeCell ref="G8:H8"/>
    <mergeCell ref="I8:J8"/>
    <mergeCell ref="K8:L8"/>
    <mergeCell ref="B3:C3"/>
    <mergeCell ref="D3:G3"/>
    <mergeCell ref="H3:I3"/>
    <mergeCell ref="J3:L3"/>
    <mergeCell ref="A4:H4"/>
    <mergeCell ref="I4:L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24"/>
  <sheetViews>
    <sheetView zoomScale="55" zoomScaleNormal="55" zoomScalePageLayoutView="25" workbookViewId="0">
      <selection activeCell="F13" sqref="F13"/>
    </sheetView>
  </sheetViews>
  <sheetFormatPr defaultRowHeight="15" x14ac:dyDescent="0.25"/>
  <cols>
    <col min="1" max="1" width="21.28515625" customWidth="1"/>
    <col min="2" max="2" width="41.140625" customWidth="1"/>
    <col min="3" max="3" width="44.28515625" customWidth="1"/>
    <col min="4" max="4" width="43" customWidth="1"/>
    <col min="5" max="5" width="44.28515625" customWidth="1"/>
    <col min="6" max="6" width="9.140625" style="29"/>
  </cols>
  <sheetData>
    <row r="1" spans="1:6" s="21" customFormat="1" ht="44.1" customHeight="1" thickBot="1" x14ac:dyDescent="0.3">
      <c r="E1" s="25" t="s">
        <v>19</v>
      </c>
      <c r="F1" s="38"/>
    </row>
    <row r="2" spans="1:6" s="21" customFormat="1" ht="60" customHeight="1" thickBot="1" x14ac:dyDescent="0.3">
      <c r="A2" s="121" t="s">
        <v>43</v>
      </c>
      <c r="B2" s="122"/>
      <c r="C2" s="122"/>
      <c r="D2" s="122"/>
      <c r="E2" s="123"/>
      <c r="F2" s="38"/>
    </row>
    <row r="3" spans="1:6" s="21" customFormat="1" ht="44.1" customHeight="1" thickBot="1" x14ac:dyDescent="0.3">
      <c r="F3" s="38"/>
    </row>
    <row r="4" spans="1:6" s="21" customFormat="1" ht="44.1" customHeight="1" thickBot="1" x14ac:dyDescent="0.3">
      <c r="A4" s="180" t="s">
        <v>11</v>
      </c>
      <c r="B4" s="181"/>
      <c r="C4" s="181"/>
      <c r="D4" s="181"/>
      <c r="E4" s="22" t="s">
        <v>94</v>
      </c>
      <c r="F4" s="38"/>
    </row>
    <row r="5" spans="1:6" s="21" customFormat="1" ht="44.1" customHeight="1" x14ac:dyDescent="0.25">
      <c r="A5" s="171" t="s">
        <v>52</v>
      </c>
      <c r="B5" s="172"/>
      <c r="C5" s="172"/>
      <c r="D5" s="172"/>
      <c r="E5" s="173"/>
      <c r="F5" s="38"/>
    </row>
    <row r="6" spans="1:6" s="21" customFormat="1" ht="44.1" customHeight="1" thickBot="1" x14ac:dyDescent="0.3">
      <c r="A6" s="184" t="s">
        <v>53</v>
      </c>
      <c r="B6" s="182"/>
      <c r="C6" s="182"/>
      <c r="D6" s="182" t="s">
        <v>54</v>
      </c>
      <c r="E6" s="183"/>
      <c r="F6" s="38"/>
    </row>
    <row r="7" spans="1:6" s="21" customFormat="1" ht="44.1" customHeight="1" x14ac:dyDescent="0.25">
      <c r="A7" s="171" t="s">
        <v>44</v>
      </c>
      <c r="B7" s="172"/>
      <c r="C7" s="172"/>
      <c r="D7" s="172"/>
      <c r="E7" s="173"/>
      <c r="F7" s="38"/>
    </row>
    <row r="8" spans="1:6" s="21" customFormat="1" ht="44.1" customHeight="1" x14ac:dyDescent="0.25">
      <c r="A8" s="174" t="s">
        <v>45</v>
      </c>
      <c r="B8" s="175"/>
      <c r="C8" s="175"/>
      <c r="D8" s="175" t="s">
        <v>56</v>
      </c>
      <c r="E8" s="178"/>
      <c r="F8" s="38"/>
    </row>
    <row r="9" spans="1:6" s="21" customFormat="1" ht="44.1" customHeight="1" thickBot="1" x14ac:dyDescent="0.3">
      <c r="A9" s="176" t="s">
        <v>46</v>
      </c>
      <c r="B9" s="177"/>
      <c r="C9" s="177"/>
      <c r="D9" s="177" t="s">
        <v>91</v>
      </c>
      <c r="E9" s="179"/>
      <c r="F9" s="38"/>
    </row>
    <row r="10" spans="1:6" s="21" customFormat="1" ht="44.1" customHeight="1" x14ac:dyDescent="0.25">
      <c r="A10" s="167" t="s">
        <v>47</v>
      </c>
      <c r="B10" s="168"/>
      <c r="C10" s="168"/>
      <c r="D10" s="168"/>
      <c r="E10" s="169"/>
      <c r="F10" s="38"/>
    </row>
    <row r="11" spans="1:6" s="21" customFormat="1" ht="44.1" customHeight="1" x14ac:dyDescent="0.25">
      <c r="A11" s="44" t="s">
        <v>5</v>
      </c>
      <c r="B11" s="36" t="s">
        <v>48</v>
      </c>
      <c r="C11" s="36" t="s">
        <v>49</v>
      </c>
      <c r="D11" s="36" t="s">
        <v>50</v>
      </c>
      <c r="E11" s="45" t="s">
        <v>51</v>
      </c>
      <c r="F11" s="38"/>
    </row>
    <row r="12" spans="1:6" s="21" customFormat="1" ht="44.1" customHeight="1" x14ac:dyDescent="0.25">
      <c r="A12" s="32">
        <v>43101</v>
      </c>
      <c r="B12" s="37">
        <v>194725.4</v>
      </c>
      <c r="C12" s="37">
        <v>54819.59</v>
      </c>
      <c r="D12" s="37">
        <v>139968.32000000001</v>
      </c>
      <c r="E12" s="46">
        <f>C12+D12-B12</f>
        <v>62.510000000009313</v>
      </c>
      <c r="F12" s="38"/>
    </row>
    <row r="13" spans="1:6" s="21" customFormat="1" ht="44.1" customHeight="1" x14ac:dyDescent="0.25">
      <c r="A13" s="32">
        <v>43132</v>
      </c>
      <c r="B13" s="37">
        <v>139968.32000000001</v>
      </c>
      <c r="C13" s="33">
        <v>24853.22</v>
      </c>
      <c r="D13" s="33">
        <v>115174.28</v>
      </c>
      <c r="E13" s="46">
        <f t="shared" ref="E13:E19" si="0">C13+D13-B13</f>
        <v>59.179999999993015</v>
      </c>
      <c r="F13" s="38"/>
    </row>
    <row r="14" spans="1:6" s="21" customFormat="1" ht="44.1" customHeight="1" x14ac:dyDescent="0.25">
      <c r="A14" s="32">
        <v>43160</v>
      </c>
      <c r="B14" s="33">
        <v>115174.28</v>
      </c>
      <c r="C14" s="34">
        <v>26437.040000000001</v>
      </c>
      <c r="D14" s="34">
        <v>88781.3</v>
      </c>
      <c r="E14" s="46">
        <f t="shared" si="0"/>
        <v>44.059999999997672</v>
      </c>
      <c r="F14" s="38"/>
    </row>
    <row r="15" spans="1:6" s="21" customFormat="1" ht="44.1" customHeight="1" x14ac:dyDescent="0.25">
      <c r="A15" s="32">
        <v>43191</v>
      </c>
      <c r="B15" s="34"/>
      <c r="C15" s="35"/>
      <c r="D15" s="35"/>
      <c r="E15" s="46">
        <f t="shared" si="0"/>
        <v>0</v>
      </c>
      <c r="F15" s="38"/>
    </row>
    <row r="16" spans="1:6" s="21" customFormat="1" ht="44.1" customHeight="1" x14ac:dyDescent="0.25">
      <c r="A16" s="32">
        <v>43221</v>
      </c>
      <c r="B16" s="35"/>
      <c r="C16" s="35"/>
      <c r="D16" s="35"/>
      <c r="E16" s="46">
        <f t="shared" si="0"/>
        <v>0</v>
      </c>
      <c r="F16" s="38"/>
    </row>
    <row r="17" spans="1:6" s="21" customFormat="1" ht="44.1" customHeight="1" x14ac:dyDescent="0.25">
      <c r="A17" s="32">
        <v>43252</v>
      </c>
      <c r="B17" s="33"/>
      <c r="C17" s="35"/>
      <c r="D17" s="35"/>
      <c r="E17" s="46">
        <f t="shared" si="0"/>
        <v>0</v>
      </c>
      <c r="F17" s="38"/>
    </row>
    <row r="18" spans="1:6" s="21" customFormat="1" ht="44.1" customHeight="1" x14ac:dyDescent="0.25">
      <c r="A18" s="32">
        <v>43282</v>
      </c>
      <c r="B18" s="33"/>
      <c r="C18" s="35"/>
      <c r="D18" s="35"/>
      <c r="E18" s="46">
        <f t="shared" si="0"/>
        <v>0</v>
      </c>
      <c r="F18" s="38"/>
    </row>
    <row r="19" spans="1:6" s="21" customFormat="1" ht="44.1" customHeight="1" x14ac:dyDescent="0.25">
      <c r="A19" s="32">
        <v>43313</v>
      </c>
      <c r="B19" s="35"/>
      <c r="C19" s="35"/>
      <c r="D19" s="35"/>
      <c r="E19" s="46">
        <f t="shared" si="0"/>
        <v>0</v>
      </c>
      <c r="F19" s="38"/>
    </row>
    <row r="20" spans="1:6" s="21" customFormat="1" ht="44.1" customHeight="1" thickBot="1" x14ac:dyDescent="0.3">
      <c r="A20" s="47">
        <v>43344</v>
      </c>
      <c r="B20" s="48"/>
      <c r="C20" s="49"/>
      <c r="D20" s="49"/>
      <c r="E20" s="50">
        <f t="shared" ref="E20" si="1">C20+D20-B20</f>
        <v>0</v>
      </c>
      <c r="F20" s="38"/>
    </row>
    <row r="21" spans="1:6" s="21" customFormat="1" ht="44.1" customHeight="1" thickBot="1" x14ac:dyDescent="0.3">
      <c r="A21" s="170" t="s">
        <v>57</v>
      </c>
      <c r="B21" s="170"/>
      <c r="C21" s="170"/>
      <c r="D21" s="170"/>
      <c r="E21" s="27">
        <f>SUM(E12:E20)</f>
        <v>165.75</v>
      </c>
      <c r="F21" s="38"/>
    </row>
    <row r="22" spans="1:6" s="21" customFormat="1" ht="44.1" customHeight="1" thickBot="1" x14ac:dyDescent="0.3">
      <c r="F22" s="38"/>
    </row>
    <row r="23" spans="1:6" s="21" customFormat="1" ht="44.1" customHeight="1" thickBot="1" x14ac:dyDescent="0.3">
      <c r="A23" s="117" t="s">
        <v>11</v>
      </c>
      <c r="B23" s="117"/>
      <c r="C23" s="117"/>
      <c r="D23" s="117" t="s">
        <v>12</v>
      </c>
      <c r="E23" s="117"/>
      <c r="F23" s="38"/>
    </row>
    <row r="24" spans="1:6" s="21" customFormat="1" ht="44.1" customHeight="1" thickBot="1" x14ac:dyDescent="0.3">
      <c r="A24" s="117" t="s">
        <v>58</v>
      </c>
      <c r="B24" s="117"/>
      <c r="C24" s="117"/>
      <c r="D24" s="117" t="s">
        <v>59</v>
      </c>
      <c r="E24" s="117"/>
      <c r="F24" s="38"/>
    </row>
  </sheetData>
  <mergeCells count="16">
    <mergeCell ref="A2:E2"/>
    <mergeCell ref="A4:D4"/>
    <mergeCell ref="A5:E5"/>
    <mergeCell ref="D6:E6"/>
    <mergeCell ref="A6:C6"/>
    <mergeCell ref="A7:E7"/>
    <mergeCell ref="A8:C8"/>
    <mergeCell ref="A9:C9"/>
    <mergeCell ref="D8:E8"/>
    <mergeCell ref="D9:E9"/>
    <mergeCell ref="A10:E10"/>
    <mergeCell ref="A21:D21"/>
    <mergeCell ref="A23:C23"/>
    <mergeCell ref="A24:C24"/>
    <mergeCell ref="D23:E23"/>
    <mergeCell ref="D24:E2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7" orientation="portrait" r:id="rId1"/>
  <headerFooter>
    <oddHeader>&amp;C&amp;14LOGOTIPO E NOME DA ORGANIZAÇÃO DA SOCIEDADE CIVIL</oddHeader>
  </headerFooter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29"/>
  <sheetViews>
    <sheetView view="pageLayout" zoomScale="10" zoomScaleNormal="10" zoomScalePageLayoutView="10" workbookViewId="0">
      <selection activeCell="A16" sqref="A16:D16"/>
    </sheetView>
  </sheetViews>
  <sheetFormatPr defaultRowHeight="15" x14ac:dyDescent="0.25"/>
  <cols>
    <col min="1" max="1" width="60.28515625" customWidth="1"/>
    <col min="2" max="2" width="35" customWidth="1"/>
    <col min="3" max="3" width="32.85546875" customWidth="1"/>
    <col min="4" max="4" width="34.7109375" customWidth="1"/>
    <col min="6" max="7" width="14.42578125" customWidth="1"/>
    <col min="8" max="8" width="12.7109375" style="29" customWidth="1"/>
  </cols>
  <sheetData>
    <row r="1" spans="1:8" ht="39.950000000000003" customHeight="1" thickBot="1" x14ac:dyDescent="0.3">
      <c r="D1" s="25" t="s">
        <v>42</v>
      </c>
    </row>
    <row r="2" spans="1:8" s="5" customFormat="1" ht="60" customHeight="1" thickBot="1" x14ac:dyDescent="0.3">
      <c r="A2" s="121" t="s">
        <v>75</v>
      </c>
      <c r="B2" s="122"/>
      <c r="C2" s="122"/>
      <c r="D2" s="123"/>
      <c r="H2" s="28"/>
    </row>
    <row r="3" spans="1:8" s="5" customFormat="1" ht="39.950000000000003" customHeight="1" thickBot="1" x14ac:dyDescent="0.3">
      <c r="A3" s="205" t="s">
        <v>20</v>
      </c>
      <c r="B3" s="205"/>
      <c r="C3" s="205"/>
      <c r="D3" s="205"/>
      <c r="H3" s="28"/>
    </row>
    <row r="4" spans="1:8" s="5" customFormat="1" ht="39.950000000000003" customHeight="1" thickBot="1" x14ac:dyDescent="0.3">
      <c r="A4" s="117" t="s">
        <v>11</v>
      </c>
      <c r="B4" s="117"/>
      <c r="C4" s="117"/>
      <c r="D4" s="8" t="s">
        <v>10</v>
      </c>
      <c r="H4" s="28"/>
    </row>
    <row r="5" spans="1:8" s="5" customFormat="1" ht="39.950000000000003" customHeight="1" thickBot="1" x14ac:dyDescent="0.3">
      <c r="A5" s="117"/>
      <c r="B5" s="117"/>
      <c r="C5" s="117"/>
      <c r="D5" s="8" t="s">
        <v>9</v>
      </c>
      <c r="H5" s="28"/>
    </row>
    <row r="6" spans="1:8" s="5" customFormat="1" ht="39.950000000000003" customHeight="1" x14ac:dyDescent="0.25">
      <c r="A6" s="198" t="s">
        <v>21</v>
      </c>
      <c r="B6" s="198"/>
      <c r="C6" s="198" t="s">
        <v>30</v>
      </c>
      <c r="D6" s="198"/>
      <c r="H6" s="28"/>
    </row>
    <row r="7" spans="1:8" s="5" customFormat="1" ht="39.950000000000003" customHeight="1" thickBot="1" x14ac:dyDescent="0.3">
      <c r="A7" s="199" t="s">
        <v>41</v>
      </c>
      <c r="B7" s="199"/>
      <c r="C7" s="199" t="s">
        <v>55</v>
      </c>
      <c r="D7" s="199"/>
      <c r="H7" s="28"/>
    </row>
    <row r="8" spans="1:8" s="5" customFormat="1" ht="39.950000000000003" customHeight="1" thickBot="1" x14ac:dyDescent="0.3">
      <c r="A8" s="206" t="s">
        <v>31</v>
      </c>
      <c r="B8" s="206"/>
      <c r="C8" s="206" t="s">
        <v>6</v>
      </c>
      <c r="D8" s="206"/>
      <c r="H8" s="28"/>
    </row>
    <row r="9" spans="1:8" s="5" customFormat="1" ht="39.950000000000003" customHeight="1" x14ac:dyDescent="0.25">
      <c r="A9" s="11" t="s">
        <v>93</v>
      </c>
      <c r="B9" s="12" t="s">
        <v>33</v>
      </c>
      <c r="C9" s="192">
        <v>180000</v>
      </c>
      <c r="D9" s="193"/>
      <c r="H9" s="28"/>
    </row>
    <row r="10" spans="1:8" s="5" customFormat="1" ht="39.950000000000003" customHeight="1" x14ac:dyDescent="0.25">
      <c r="A10" s="9" t="s">
        <v>32</v>
      </c>
      <c r="B10" s="10" t="s">
        <v>33</v>
      </c>
      <c r="C10" s="194">
        <v>0</v>
      </c>
      <c r="D10" s="195"/>
      <c r="H10" s="28"/>
    </row>
    <row r="11" spans="1:8" s="5" customFormat="1" ht="39.950000000000003" customHeight="1" x14ac:dyDescent="0.25">
      <c r="A11" s="9" t="s">
        <v>34</v>
      </c>
      <c r="B11" s="10" t="s">
        <v>33</v>
      </c>
      <c r="C11" s="194">
        <v>120</v>
      </c>
      <c r="D11" s="195"/>
      <c r="H11" s="28"/>
    </row>
    <row r="12" spans="1:8" s="5" customFormat="1" ht="39.950000000000003" customHeight="1" thickBot="1" x14ac:dyDescent="0.3">
      <c r="A12" s="13" t="s">
        <v>35</v>
      </c>
      <c r="B12" s="14" t="s">
        <v>33</v>
      </c>
      <c r="C12" s="196">
        <v>200</v>
      </c>
      <c r="D12" s="197"/>
      <c r="G12" s="28"/>
      <c r="H12" s="28"/>
    </row>
    <row r="13" spans="1:8" s="5" customFormat="1" ht="39.950000000000003" customHeight="1" thickBot="1" x14ac:dyDescent="0.3">
      <c r="A13" s="201" t="s">
        <v>36</v>
      </c>
      <c r="B13" s="201"/>
      <c r="C13" s="200">
        <f>C9+C10+C12+C11</f>
        <v>180320</v>
      </c>
      <c r="D13" s="200"/>
      <c r="H13" s="28"/>
    </row>
    <row r="14" spans="1:8" s="5" customFormat="1" ht="39.950000000000003" customHeight="1" thickBot="1" x14ac:dyDescent="0.3">
      <c r="A14" s="202" t="s">
        <v>37</v>
      </c>
      <c r="B14" s="203"/>
      <c r="C14" s="203"/>
      <c r="D14" s="204"/>
      <c r="G14" s="28"/>
      <c r="H14" s="28"/>
    </row>
    <row r="15" spans="1:8" s="5" customFormat="1" ht="39.950000000000003" customHeight="1" x14ac:dyDescent="0.25">
      <c r="A15" s="15" t="s">
        <v>18</v>
      </c>
      <c r="B15" s="16" t="s">
        <v>22</v>
      </c>
      <c r="C15" s="16" t="s">
        <v>23</v>
      </c>
      <c r="D15" s="17" t="s">
        <v>24</v>
      </c>
      <c r="H15" s="28"/>
    </row>
    <row r="16" spans="1:8" s="5" customFormat="1" ht="39.950000000000003" customHeight="1" x14ac:dyDescent="0.25">
      <c r="A16" s="185" t="s">
        <v>142</v>
      </c>
      <c r="B16" s="186"/>
      <c r="C16" s="186"/>
      <c r="D16" s="187"/>
      <c r="H16" s="28"/>
    </row>
    <row r="17" spans="1:8" s="5" customFormat="1" ht="39.950000000000003" customHeight="1" x14ac:dyDescent="0.25">
      <c r="A17" s="6" t="s">
        <v>143</v>
      </c>
      <c r="B17" s="7"/>
      <c r="C17" s="7"/>
      <c r="D17" s="30">
        <v>140000</v>
      </c>
      <c r="H17" s="28"/>
    </row>
    <row r="18" spans="1:8" s="5" customFormat="1" ht="39.950000000000003" customHeight="1" x14ac:dyDescent="0.25">
      <c r="A18" s="6" t="s">
        <v>157</v>
      </c>
      <c r="B18" s="7"/>
      <c r="C18" s="7"/>
      <c r="D18" s="30">
        <v>40000</v>
      </c>
      <c r="H18" s="28"/>
    </row>
    <row r="19" spans="1:8" s="5" customFormat="1" ht="39.950000000000003" customHeight="1" x14ac:dyDescent="0.25">
      <c r="A19" s="185" t="s">
        <v>25</v>
      </c>
      <c r="B19" s="186"/>
      <c r="C19" s="186"/>
      <c r="D19" s="187"/>
      <c r="H19" s="28"/>
    </row>
    <row r="20" spans="1:8" s="5" customFormat="1" ht="39.950000000000003" customHeight="1" x14ac:dyDescent="0.25">
      <c r="A20" s="6" t="s">
        <v>92</v>
      </c>
      <c r="B20" s="7"/>
      <c r="C20" s="7"/>
      <c r="D20" s="30">
        <v>0</v>
      </c>
      <c r="H20" s="28"/>
    </row>
    <row r="21" spans="1:8" s="5" customFormat="1" ht="39.950000000000003" customHeight="1" x14ac:dyDescent="0.25">
      <c r="A21" s="185" t="s">
        <v>26</v>
      </c>
      <c r="B21" s="186"/>
      <c r="C21" s="186"/>
      <c r="D21" s="187"/>
      <c r="H21" s="28"/>
    </row>
    <row r="22" spans="1:8" s="5" customFormat="1" ht="39.950000000000003" customHeight="1" thickBot="1" x14ac:dyDescent="0.3">
      <c r="A22" s="23" t="s">
        <v>27</v>
      </c>
      <c r="B22" s="24"/>
      <c r="C22" s="24"/>
      <c r="D22" s="31">
        <v>120</v>
      </c>
      <c r="H22" s="28"/>
    </row>
    <row r="23" spans="1:8" s="5" customFormat="1" ht="39.950000000000003" customHeight="1" thickBot="1" x14ac:dyDescent="0.3">
      <c r="A23" s="18" t="s">
        <v>28</v>
      </c>
      <c r="B23" s="19"/>
      <c r="C23" s="19"/>
      <c r="D23" s="19">
        <f>SUM(D17:D18,D20,D22)</f>
        <v>180120</v>
      </c>
      <c r="H23" s="28"/>
    </row>
    <row r="24" spans="1:8" s="5" customFormat="1" ht="39.950000000000003" customHeight="1" thickBot="1" x14ac:dyDescent="0.3">
      <c r="A24" s="188" t="s">
        <v>29</v>
      </c>
      <c r="B24" s="188"/>
      <c r="C24" s="188"/>
      <c r="D24" s="19">
        <f>C13-D23</f>
        <v>200</v>
      </c>
      <c r="E24" s="39"/>
      <c r="H24" s="28"/>
    </row>
    <row r="25" spans="1:8" ht="15.75" thickBot="1" x14ac:dyDescent="0.3">
      <c r="G25" s="5"/>
    </row>
    <row r="26" spans="1:8" ht="39.950000000000003" customHeight="1" thickBot="1" x14ac:dyDescent="0.3">
      <c r="A26" s="191" t="s">
        <v>38</v>
      </c>
      <c r="B26" s="191"/>
      <c r="C26" s="191" t="s">
        <v>12</v>
      </c>
      <c r="D26" s="191"/>
      <c r="G26" s="5"/>
    </row>
    <row r="27" spans="1:8" ht="60" customHeight="1" thickBot="1" x14ac:dyDescent="0.3">
      <c r="A27" s="189" t="s">
        <v>39</v>
      </c>
      <c r="B27" s="190"/>
      <c r="C27" s="189" t="s">
        <v>40</v>
      </c>
      <c r="D27" s="189"/>
      <c r="G27" s="5"/>
    </row>
    <row r="28" spans="1:8" x14ac:dyDescent="0.25">
      <c r="G28" s="5"/>
    </row>
    <row r="29" spans="1:8" x14ac:dyDescent="0.25">
      <c r="G29" s="5"/>
    </row>
  </sheetData>
  <mergeCells count="24">
    <mergeCell ref="C13:D13"/>
    <mergeCell ref="A13:B13"/>
    <mergeCell ref="A14:D14"/>
    <mergeCell ref="A3:D3"/>
    <mergeCell ref="A16:D16"/>
    <mergeCell ref="A8:B8"/>
    <mergeCell ref="C8:D8"/>
    <mergeCell ref="A6:B6"/>
    <mergeCell ref="A19:D19"/>
    <mergeCell ref="A21:D21"/>
    <mergeCell ref="A24:C24"/>
    <mergeCell ref="A2:D2"/>
    <mergeCell ref="A27:B27"/>
    <mergeCell ref="C27:D27"/>
    <mergeCell ref="A26:B26"/>
    <mergeCell ref="C26:D26"/>
    <mergeCell ref="C9:D9"/>
    <mergeCell ref="C10:D10"/>
    <mergeCell ref="C11:D11"/>
    <mergeCell ref="C12:D12"/>
    <mergeCell ref="A4:C5"/>
    <mergeCell ref="C6:D6"/>
    <mergeCell ref="A7:B7"/>
    <mergeCell ref="C7:D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6" orientation="portrait" r:id="rId1"/>
  <headerFooter>
    <oddHeader>&amp;C&amp;14LOGOTIPO E NOME DA ORGANIZAÇÃO DA SOCIEDADE CIVIL</oddHeader>
  </headerFooter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J27"/>
  <sheetViews>
    <sheetView view="pageLayout" topLeftCell="A22" zoomScale="25" zoomScaleNormal="70" zoomScalePageLayoutView="25" workbookViewId="0">
      <selection activeCell="E24" sqref="E24:G24"/>
    </sheetView>
  </sheetViews>
  <sheetFormatPr defaultRowHeight="12.75" x14ac:dyDescent="0.25"/>
  <cols>
    <col min="1" max="1" width="18.42578125" style="51" customWidth="1"/>
    <col min="2" max="2" width="55.28515625" style="51" customWidth="1"/>
    <col min="3" max="3" width="6" style="51" customWidth="1"/>
    <col min="4" max="4" width="9.5703125" style="51" customWidth="1"/>
    <col min="5" max="5" width="17.42578125" style="51" customWidth="1"/>
    <col min="6" max="6" width="15.85546875" style="51" customWidth="1"/>
    <col min="7" max="7" width="16.42578125" style="51" customWidth="1"/>
    <col min="8" max="8" width="20.85546875" style="51" customWidth="1"/>
    <col min="9" max="9" width="17.28515625" style="51" bestFit="1" customWidth="1"/>
    <col min="10" max="10" width="16.42578125" style="51" customWidth="1"/>
    <col min="11" max="16384" width="9.140625" style="51"/>
  </cols>
  <sheetData>
    <row r="1" spans="1:10" ht="30" customHeight="1" thickBot="1" x14ac:dyDescent="0.3">
      <c r="I1" s="205" t="s">
        <v>60</v>
      </c>
      <c r="J1" s="205"/>
    </row>
    <row r="2" spans="1:10" s="52" customFormat="1" ht="41.25" customHeight="1" thickBot="1" x14ac:dyDescent="0.3">
      <c r="A2" s="248" t="s">
        <v>104</v>
      </c>
      <c r="B2" s="249"/>
      <c r="C2" s="249"/>
      <c r="D2" s="249"/>
      <c r="E2" s="249"/>
      <c r="F2" s="249"/>
      <c r="G2" s="249"/>
      <c r="H2" s="249"/>
      <c r="I2" s="249"/>
      <c r="J2" s="250"/>
    </row>
    <row r="3" spans="1:10" s="52" customFormat="1" ht="35.1" customHeight="1" thickBot="1" x14ac:dyDescent="0.3">
      <c r="A3" s="251" t="s">
        <v>132</v>
      </c>
      <c r="B3" s="252"/>
      <c r="C3" s="252"/>
      <c r="D3" s="252"/>
      <c r="E3" s="253"/>
      <c r="F3" s="251" t="s">
        <v>133</v>
      </c>
      <c r="G3" s="252"/>
      <c r="H3" s="252"/>
      <c r="I3" s="252"/>
      <c r="J3" s="253"/>
    </row>
    <row r="4" spans="1:10" s="52" customFormat="1" ht="35.1" customHeight="1" thickBot="1" x14ac:dyDescent="0.3">
      <c r="A4" s="254" t="s">
        <v>121</v>
      </c>
      <c r="B4" s="255"/>
      <c r="C4" s="256"/>
      <c r="D4" s="244" t="s">
        <v>120</v>
      </c>
      <c r="E4" s="245"/>
      <c r="F4" s="245"/>
      <c r="G4" s="246"/>
      <c r="H4" s="244" t="s">
        <v>135</v>
      </c>
      <c r="I4" s="245"/>
      <c r="J4" s="246"/>
    </row>
    <row r="5" spans="1:10" s="52" customFormat="1" ht="35.1" customHeight="1" x14ac:dyDescent="0.25">
      <c r="A5" s="93" t="s">
        <v>119</v>
      </c>
      <c r="B5" s="209" t="s">
        <v>118</v>
      </c>
      <c r="C5" s="210"/>
      <c r="D5" s="247" t="s">
        <v>103</v>
      </c>
      <c r="E5" s="247"/>
      <c r="F5" s="92" t="s">
        <v>102</v>
      </c>
      <c r="G5" s="91" t="s">
        <v>101</v>
      </c>
      <c r="H5" s="90" t="s">
        <v>100</v>
      </c>
      <c r="I5" s="224" t="s">
        <v>99</v>
      </c>
      <c r="J5" s="226"/>
    </row>
    <row r="6" spans="1:10" s="52" customFormat="1" ht="35.1" customHeight="1" x14ac:dyDescent="0.25">
      <c r="A6" s="89">
        <v>1</v>
      </c>
      <c r="B6" s="207" t="s">
        <v>144</v>
      </c>
      <c r="C6" s="208"/>
      <c r="D6" s="207" t="s">
        <v>147</v>
      </c>
      <c r="E6" s="208"/>
      <c r="F6" s="87" t="s">
        <v>148</v>
      </c>
      <c r="G6" s="88"/>
      <c r="H6" s="114">
        <v>43146</v>
      </c>
      <c r="I6" s="242"/>
      <c r="J6" s="243"/>
    </row>
    <row r="7" spans="1:10" s="52" customFormat="1" ht="35.1" customHeight="1" x14ac:dyDescent="0.25">
      <c r="A7" s="89">
        <v>2</v>
      </c>
      <c r="B7" s="207" t="s">
        <v>145</v>
      </c>
      <c r="C7" s="208"/>
      <c r="D7" s="207" t="s">
        <v>147</v>
      </c>
      <c r="E7" s="208"/>
      <c r="F7" s="87" t="s">
        <v>149</v>
      </c>
      <c r="G7" s="88"/>
      <c r="H7" s="114">
        <v>43189</v>
      </c>
      <c r="I7" s="242"/>
      <c r="J7" s="243"/>
    </row>
    <row r="8" spans="1:10" s="52" customFormat="1" ht="35.1" customHeight="1" thickBot="1" x14ac:dyDescent="0.3">
      <c r="A8" s="86">
        <v>3</v>
      </c>
      <c r="B8" s="214" t="s">
        <v>146</v>
      </c>
      <c r="C8" s="215"/>
      <c r="D8" s="207" t="s">
        <v>147</v>
      </c>
      <c r="E8" s="208"/>
      <c r="F8" s="85" t="s">
        <v>150</v>
      </c>
      <c r="G8" s="84"/>
      <c r="H8" s="115">
        <v>43215</v>
      </c>
      <c r="I8" s="227"/>
      <c r="J8" s="229"/>
    </row>
    <row r="9" spans="1:10" s="52" customFormat="1" ht="35.1" customHeight="1" thickBot="1" x14ac:dyDescent="0.3">
      <c r="B9" s="83"/>
      <c r="C9" s="83"/>
      <c r="D9" s="83"/>
      <c r="E9" s="83"/>
      <c r="F9" s="82"/>
      <c r="G9" s="82"/>
      <c r="H9" s="82"/>
      <c r="I9" s="81"/>
      <c r="J9" s="80"/>
    </row>
    <row r="10" spans="1:10" s="52" customFormat="1" ht="35.1" customHeight="1" x14ac:dyDescent="0.25">
      <c r="A10" s="216" t="s">
        <v>117</v>
      </c>
      <c r="B10" s="220" t="s">
        <v>116</v>
      </c>
      <c r="C10" s="218" t="s">
        <v>98</v>
      </c>
      <c r="D10" s="220" t="s">
        <v>115</v>
      </c>
      <c r="E10" s="216" t="str">
        <f>B6</f>
        <v>IMPORTADORA VEÍCULOS</v>
      </c>
      <c r="F10" s="237"/>
      <c r="G10" s="239" t="str">
        <f>B7</f>
        <v>GOLD CAR</v>
      </c>
      <c r="H10" s="240"/>
      <c r="I10" s="216" t="str">
        <f>B8</f>
        <v>CARDOSO VEICULOS</v>
      </c>
      <c r="J10" s="237"/>
    </row>
    <row r="11" spans="1:10" s="52" customFormat="1" ht="35.1" customHeight="1" thickBot="1" x14ac:dyDescent="0.3">
      <c r="A11" s="217"/>
      <c r="B11" s="221"/>
      <c r="C11" s="219"/>
      <c r="D11" s="221"/>
      <c r="E11" s="77" t="s">
        <v>90</v>
      </c>
      <c r="F11" s="76" t="s">
        <v>114</v>
      </c>
      <c r="G11" s="79" t="s">
        <v>90</v>
      </c>
      <c r="H11" s="78" t="s">
        <v>114</v>
      </c>
      <c r="I11" s="77" t="s">
        <v>90</v>
      </c>
      <c r="J11" s="76" t="s">
        <v>114</v>
      </c>
    </row>
    <row r="12" spans="1:10" s="52" customFormat="1" ht="35.1" customHeight="1" x14ac:dyDescent="0.25">
      <c r="A12" s="74" t="s">
        <v>113</v>
      </c>
      <c r="B12" s="75" t="s">
        <v>154</v>
      </c>
      <c r="C12" s="74" t="s">
        <v>98</v>
      </c>
      <c r="D12" s="73">
        <v>1</v>
      </c>
      <c r="E12" s="72">
        <v>100000</v>
      </c>
      <c r="F12" s="60">
        <f t="shared" ref="F12:F16" si="0">D12*E12</f>
        <v>100000</v>
      </c>
      <c r="G12" s="71">
        <v>115000</v>
      </c>
      <c r="H12" s="59">
        <f t="shared" ref="H12:H16" si="1">D12*G12</f>
        <v>115000</v>
      </c>
      <c r="I12" s="70">
        <v>120000</v>
      </c>
      <c r="J12" s="69">
        <f>D12*I12</f>
        <v>120000</v>
      </c>
    </row>
    <row r="13" spans="1:10" s="52" customFormat="1" ht="35.1" customHeight="1" x14ac:dyDescent="0.25">
      <c r="A13" s="66" t="s">
        <v>112</v>
      </c>
      <c r="B13" s="68" t="s">
        <v>161</v>
      </c>
      <c r="C13" s="66"/>
      <c r="D13" s="65"/>
      <c r="E13" s="64"/>
      <c r="F13" s="60">
        <f t="shared" si="0"/>
        <v>0</v>
      </c>
      <c r="G13" s="63"/>
      <c r="H13" s="59">
        <f t="shared" si="1"/>
        <v>0</v>
      </c>
      <c r="I13" s="62"/>
      <c r="J13" s="61" t="e">
        <f t="shared" ref="J13:J16" si="2">I13*B13</f>
        <v>#VALUE!</v>
      </c>
    </row>
    <row r="14" spans="1:10" s="52" customFormat="1" ht="35.1" customHeight="1" x14ac:dyDescent="0.25">
      <c r="A14" s="66" t="s">
        <v>111</v>
      </c>
      <c r="B14" s="68"/>
      <c r="C14" s="66"/>
      <c r="D14" s="65"/>
      <c r="E14" s="64"/>
      <c r="F14" s="60">
        <f t="shared" si="0"/>
        <v>0</v>
      </c>
      <c r="G14" s="63"/>
      <c r="H14" s="59">
        <f t="shared" si="1"/>
        <v>0</v>
      </c>
      <c r="I14" s="62"/>
      <c r="J14" s="61">
        <f t="shared" si="2"/>
        <v>0</v>
      </c>
    </row>
    <row r="15" spans="1:10" s="52" customFormat="1" ht="35.1" customHeight="1" x14ac:dyDescent="0.25">
      <c r="A15" s="66" t="s">
        <v>110</v>
      </c>
      <c r="B15" s="67"/>
      <c r="C15" s="66"/>
      <c r="D15" s="65"/>
      <c r="E15" s="64"/>
      <c r="F15" s="60">
        <f t="shared" si="0"/>
        <v>0</v>
      </c>
      <c r="G15" s="63"/>
      <c r="H15" s="59">
        <f t="shared" si="1"/>
        <v>0</v>
      </c>
      <c r="I15" s="62"/>
      <c r="J15" s="61">
        <f t="shared" si="2"/>
        <v>0</v>
      </c>
    </row>
    <row r="16" spans="1:10" s="52" customFormat="1" ht="35.1" customHeight="1" thickBot="1" x14ac:dyDescent="0.3">
      <c r="A16" s="66" t="s">
        <v>109</v>
      </c>
      <c r="B16" s="67"/>
      <c r="C16" s="66"/>
      <c r="D16" s="65"/>
      <c r="E16" s="64"/>
      <c r="F16" s="60">
        <f t="shared" si="0"/>
        <v>0</v>
      </c>
      <c r="G16" s="63"/>
      <c r="H16" s="59">
        <f t="shared" si="1"/>
        <v>0</v>
      </c>
      <c r="I16" s="62"/>
      <c r="J16" s="61">
        <f t="shared" si="2"/>
        <v>0</v>
      </c>
    </row>
    <row r="17" spans="1:10" s="52" customFormat="1" ht="35.1" customHeight="1" thickBot="1" x14ac:dyDescent="0.3">
      <c r="A17" s="211" t="s">
        <v>108</v>
      </c>
      <c r="B17" s="212"/>
      <c r="C17" s="212"/>
      <c r="D17" s="213"/>
      <c r="E17" s="230">
        <f>SUM(F12:F16)</f>
        <v>100000</v>
      </c>
      <c r="F17" s="231"/>
      <c r="G17" s="232">
        <f>SUM(H12:H16)</f>
        <v>115000</v>
      </c>
      <c r="H17" s="233"/>
      <c r="I17" s="230" t="e">
        <f>SUM(J12:J16)</f>
        <v>#VALUE!</v>
      </c>
      <c r="J17" s="231"/>
    </row>
    <row r="18" spans="1:10" s="52" customFormat="1" ht="35.1" customHeight="1" thickBot="1" x14ac:dyDescent="0.3">
      <c r="A18" s="57"/>
      <c r="B18" s="223" t="s">
        <v>107</v>
      </c>
      <c r="C18" s="223"/>
      <c r="D18" s="223"/>
      <c r="E18" s="223"/>
      <c r="F18" s="223"/>
      <c r="G18" s="223"/>
      <c r="H18" s="223"/>
      <c r="I18" s="223"/>
    </row>
    <row r="19" spans="1:10" s="52" customFormat="1" ht="35.1" customHeight="1" x14ac:dyDescent="0.25">
      <c r="A19" s="224" t="s">
        <v>97</v>
      </c>
      <c r="B19" s="225"/>
      <c r="C19" s="225"/>
      <c r="D19" s="225"/>
      <c r="E19" s="225"/>
      <c r="F19" s="226"/>
      <c r="G19" s="234" t="s">
        <v>106</v>
      </c>
      <c r="H19" s="235"/>
      <c r="I19" s="235"/>
      <c r="J19" s="236"/>
    </row>
    <row r="20" spans="1:10" s="52" customFormat="1" ht="35.1" customHeight="1" thickBot="1" x14ac:dyDescent="0.3">
      <c r="A20" s="227" t="str">
        <f>E10</f>
        <v>IMPORTADORA VEÍCULOS</v>
      </c>
      <c r="B20" s="228"/>
      <c r="C20" s="228"/>
      <c r="D20" s="228"/>
      <c r="E20" s="228"/>
      <c r="F20" s="229"/>
      <c r="G20" s="241">
        <f>E17</f>
        <v>100000</v>
      </c>
      <c r="H20" s="228"/>
      <c r="I20" s="228"/>
      <c r="J20" s="229"/>
    </row>
    <row r="21" spans="1:10" s="52" customFormat="1" ht="35.1" customHeight="1" x14ac:dyDescent="0.25">
      <c r="A21" s="58"/>
      <c r="B21" s="58"/>
      <c r="C21" s="58"/>
      <c r="D21" s="58"/>
      <c r="F21" s="57"/>
      <c r="G21" s="56"/>
      <c r="H21" s="56"/>
      <c r="I21" s="55"/>
    </row>
    <row r="22" spans="1:10" s="52" customFormat="1" ht="35.1" customHeight="1" x14ac:dyDescent="0.25">
      <c r="A22" s="57"/>
      <c r="B22" s="57" t="s">
        <v>105</v>
      </c>
      <c r="C22" s="58"/>
      <c r="D22" s="58"/>
      <c r="F22" s="57"/>
      <c r="G22" s="56"/>
      <c r="H22" s="56"/>
      <c r="I22" s="55"/>
    </row>
    <row r="23" spans="1:10" s="52" customFormat="1" ht="35.1" customHeight="1" x14ac:dyDescent="0.25">
      <c r="A23" s="56"/>
      <c r="B23" s="56"/>
      <c r="D23" s="53"/>
      <c r="I23" s="55"/>
    </row>
    <row r="24" spans="1:10" s="52" customFormat="1" ht="35.1" customHeight="1" thickBot="1" x14ac:dyDescent="0.3">
      <c r="B24" s="54"/>
      <c r="D24" s="53"/>
      <c r="E24" s="238"/>
      <c r="F24" s="238"/>
      <c r="G24" s="238"/>
      <c r="I24" s="222"/>
      <c r="J24" s="222"/>
    </row>
    <row r="25" spans="1:10" s="52" customFormat="1" ht="35.1" customHeight="1" x14ac:dyDescent="0.25">
      <c r="A25" s="223" t="s">
        <v>96</v>
      </c>
      <c r="B25" s="223"/>
      <c r="C25" s="223"/>
      <c r="D25" s="53"/>
      <c r="E25" s="223" t="s">
        <v>14</v>
      </c>
      <c r="F25" s="223"/>
      <c r="G25" s="223"/>
      <c r="I25" s="223"/>
      <c r="J25" s="223"/>
    </row>
    <row r="26" spans="1:10" s="52" customFormat="1" ht="35.1" customHeight="1" x14ac:dyDescent="0.25">
      <c r="A26" s="222" t="s">
        <v>122</v>
      </c>
      <c r="B26" s="222"/>
      <c r="C26" s="222"/>
      <c r="D26" s="53"/>
      <c r="E26" s="222" t="s">
        <v>122</v>
      </c>
      <c r="F26" s="222"/>
      <c r="G26" s="222"/>
      <c r="I26" s="222"/>
      <c r="J26" s="222"/>
    </row>
    <row r="27" spans="1:10" s="52" customFormat="1" ht="35.1" customHeight="1" x14ac:dyDescent="0.25">
      <c r="D27" s="53"/>
    </row>
  </sheetData>
  <mergeCells count="43">
    <mergeCell ref="I1:J1"/>
    <mergeCell ref="A2:J2"/>
    <mergeCell ref="A3:E3"/>
    <mergeCell ref="F3:J3"/>
    <mergeCell ref="A4:C4"/>
    <mergeCell ref="I6:J6"/>
    <mergeCell ref="I7:J7"/>
    <mergeCell ref="H4:J4"/>
    <mergeCell ref="D4:G4"/>
    <mergeCell ref="I5:J5"/>
    <mergeCell ref="D7:E7"/>
    <mergeCell ref="D6:E6"/>
    <mergeCell ref="D5:E5"/>
    <mergeCell ref="I10:J10"/>
    <mergeCell ref="E25:G25"/>
    <mergeCell ref="I25:J25"/>
    <mergeCell ref="E24:G24"/>
    <mergeCell ref="G10:H10"/>
    <mergeCell ref="G20:J20"/>
    <mergeCell ref="E10:F10"/>
    <mergeCell ref="E26:G26"/>
    <mergeCell ref="B7:C7"/>
    <mergeCell ref="B18:I18"/>
    <mergeCell ref="A26:C26"/>
    <mergeCell ref="A19:F19"/>
    <mergeCell ref="A20:F20"/>
    <mergeCell ref="I26:J26"/>
    <mergeCell ref="I24:J24"/>
    <mergeCell ref="D8:E8"/>
    <mergeCell ref="I8:J8"/>
    <mergeCell ref="A25:C25"/>
    <mergeCell ref="I17:J17"/>
    <mergeCell ref="G17:H17"/>
    <mergeCell ref="E17:F17"/>
    <mergeCell ref="D10:D11"/>
    <mergeCell ref="G19:J19"/>
    <mergeCell ref="B6:C6"/>
    <mergeCell ref="B5:C5"/>
    <mergeCell ref="A17:D17"/>
    <mergeCell ref="B8:C8"/>
    <mergeCell ref="A10:A11"/>
    <mergeCell ref="C10:C11"/>
    <mergeCell ref="B10:B11"/>
  </mergeCells>
  <printOptions horizontalCentered="1"/>
  <pageMargins left="0.23622047244094491" right="0.15748031496062992" top="0.27559055118110237" bottom="0.19685039370078741" header="0.19685039370078741" footer="0.19685039370078741"/>
  <pageSetup paperSize="9" scale="5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</sheetPr>
  <dimension ref="A1:S15"/>
  <sheetViews>
    <sheetView tabSelected="1" view="pageBreakPreview" zoomScale="60" zoomScaleNormal="25" zoomScalePageLayoutView="40" workbookViewId="0">
      <selection activeCell="E11" sqref="E11:G11"/>
    </sheetView>
  </sheetViews>
  <sheetFormatPr defaultRowHeight="15" x14ac:dyDescent="0.25"/>
  <cols>
    <col min="9" max="9" width="12.28515625" customWidth="1"/>
    <col min="10" max="10" width="42.140625" bestFit="1" customWidth="1"/>
  </cols>
  <sheetData>
    <row r="1" spans="1:19" ht="33" customHeight="1" thickBot="1" x14ac:dyDescent="0.3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61"/>
      <c r="M1" s="261"/>
      <c r="N1" s="261"/>
      <c r="O1" s="261"/>
      <c r="P1" s="262" t="s">
        <v>123</v>
      </c>
      <c r="Q1" s="262"/>
      <c r="R1" s="262"/>
      <c r="S1" s="262"/>
    </row>
    <row r="2" spans="1:19" ht="27" customHeight="1" thickBot="1" x14ac:dyDescent="0.45">
      <c r="A2" s="258" t="s">
        <v>127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60"/>
    </row>
    <row r="3" spans="1:19" ht="15.75" thickBot="1" x14ac:dyDescent="0.3">
      <c r="A3" s="20"/>
      <c r="B3" s="125"/>
      <c r="C3" s="125"/>
      <c r="D3" s="125"/>
      <c r="E3" s="125"/>
      <c r="F3" s="20"/>
      <c r="G3" s="125"/>
      <c r="H3" s="125"/>
      <c r="I3" s="125"/>
      <c r="J3" s="20"/>
      <c r="K3" s="125"/>
      <c r="L3" s="125"/>
      <c r="M3" s="125"/>
      <c r="N3" s="125"/>
      <c r="O3" s="20"/>
      <c r="P3" s="20"/>
      <c r="Q3" s="125"/>
      <c r="R3" s="125"/>
      <c r="S3" s="20"/>
    </row>
    <row r="4" spans="1:19" s="43" customFormat="1" ht="25.5" customHeight="1" thickBot="1" x14ac:dyDescent="0.3">
      <c r="A4" s="263" t="s">
        <v>11</v>
      </c>
      <c r="B4" s="264"/>
      <c r="C4" s="264"/>
      <c r="D4" s="264"/>
      <c r="E4" s="264"/>
      <c r="F4" s="264"/>
      <c r="G4" s="264"/>
      <c r="H4" s="265"/>
      <c r="I4" s="263" t="s">
        <v>10</v>
      </c>
      <c r="J4" s="264"/>
      <c r="K4" s="264"/>
      <c r="L4" s="264"/>
      <c r="M4" s="265"/>
      <c r="N4" s="263" t="s">
        <v>124</v>
      </c>
      <c r="O4" s="264"/>
      <c r="P4" s="264"/>
      <c r="Q4" s="264"/>
      <c r="R4" s="264"/>
      <c r="S4" s="265"/>
    </row>
    <row r="5" spans="1:19" s="43" customFormat="1" ht="25.5" customHeight="1" thickBot="1" x14ac:dyDescent="0.3">
      <c r="A5" s="266" t="s">
        <v>125</v>
      </c>
      <c r="B5" s="267"/>
      <c r="C5" s="267"/>
      <c r="D5" s="267"/>
      <c r="E5" s="267"/>
      <c r="F5" s="267"/>
      <c r="G5" s="267"/>
      <c r="H5" s="268"/>
      <c r="I5" s="263" t="s">
        <v>126</v>
      </c>
      <c r="J5" s="264"/>
      <c r="K5" s="264"/>
      <c r="L5" s="264"/>
      <c r="M5" s="264"/>
      <c r="N5" s="264"/>
      <c r="O5" s="264"/>
      <c r="P5" s="264"/>
      <c r="Q5" s="264"/>
      <c r="R5" s="264"/>
      <c r="S5" s="265"/>
    </row>
    <row r="6" spans="1:19" s="43" customFormat="1" ht="16.5" thickBot="1" x14ac:dyDescent="0.3">
      <c r="A6" s="269" t="s">
        <v>5</v>
      </c>
      <c r="B6" s="271"/>
      <c r="C6" s="269" t="s">
        <v>128</v>
      </c>
      <c r="D6" s="271"/>
      <c r="E6" s="269" t="s">
        <v>129</v>
      </c>
      <c r="F6" s="270"/>
      <c r="G6" s="271"/>
      <c r="H6" s="269" t="s">
        <v>67</v>
      </c>
      <c r="I6" s="271"/>
      <c r="J6" s="95" t="s">
        <v>68</v>
      </c>
      <c r="K6" s="269" t="s">
        <v>69</v>
      </c>
      <c r="L6" s="270"/>
      <c r="M6" s="270"/>
      <c r="N6" s="271"/>
      <c r="O6" s="269" t="s">
        <v>70</v>
      </c>
      <c r="P6" s="270"/>
      <c r="Q6" s="271"/>
      <c r="R6" s="269" t="s">
        <v>71</v>
      </c>
      <c r="S6" s="271"/>
    </row>
    <row r="7" spans="1:19" ht="45.75" customHeight="1" thickBot="1" x14ac:dyDescent="0.3">
      <c r="A7" s="272">
        <v>43332</v>
      </c>
      <c r="B7" s="273"/>
      <c r="C7" s="274">
        <v>0.375</v>
      </c>
      <c r="D7" s="153"/>
      <c r="E7" s="152" t="s">
        <v>151</v>
      </c>
      <c r="F7" s="275"/>
      <c r="G7" s="153"/>
      <c r="H7" s="152" t="s">
        <v>158</v>
      </c>
      <c r="I7" s="153"/>
      <c r="J7" s="116" t="s">
        <v>159</v>
      </c>
      <c r="K7" s="152">
        <v>150</v>
      </c>
      <c r="L7" s="275"/>
      <c r="M7" s="275"/>
      <c r="N7" s="153"/>
      <c r="O7" s="152">
        <v>200</v>
      </c>
      <c r="P7" s="275"/>
      <c r="Q7" s="153"/>
      <c r="R7" s="152">
        <f>O7-K7</f>
        <v>50</v>
      </c>
      <c r="S7" s="153"/>
    </row>
    <row r="8" spans="1:19" ht="24.75" customHeight="1" thickBot="1" x14ac:dyDescent="0.3">
      <c r="A8" s="278"/>
      <c r="B8" s="280"/>
      <c r="C8" s="278"/>
      <c r="D8" s="280"/>
      <c r="E8" s="278"/>
      <c r="F8" s="279"/>
      <c r="G8" s="280"/>
      <c r="H8" s="278"/>
      <c r="I8" s="280"/>
      <c r="J8" s="94"/>
      <c r="K8" s="278"/>
      <c r="L8" s="279"/>
      <c r="M8" s="279"/>
      <c r="N8" s="280"/>
      <c r="O8" s="278"/>
      <c r="P8" s="279"/>
      <c r="Q8" s="280"/>
      <c r="R8" s="276"/>
      <c r="S8" s="277"/>
    </row>
    <row r="9" spans="1:19" ht="24.75" customHeight="1" thickBot="1" x14ac:dyDescent="0.3">
      <c r="A9" s="278"/>
      <c r="B9" s="280"/>
      <c r="C9" s="278"/>
      <c r="D9" s="280"/>
      <c r="E9" s="278"/>
      <c r="F9" s="279"/>
      <c r="G9" s="280"/>
      <c r="H9" s="278"/>
      <c r="I9" s="280"/>
      <c r="J9" s="94"/>
      <c r="K9" s="278"/>
      <c r="L9" s="279"/>
      <c r="M9" s="279"/>
      <c r="N9" s="280"/>
      <c r="O9" s="278"/>
      <c r="P9" s="279"/>
      <c r="Q9" s="280"/>
      <c r="R9" s="276"/>
      <c r="S9" s="277"/>
    </row>
    <row r="10" spans="1:19" ht="24.75" customHeight="1" thickBot="1" x14ac:dyDescent="0.3">
      <c r="A10" s="287"/>
      <c r="B10" s="288"/>
      <c r="C10" s="278"/>
      <c r="D10" s="280"/>
      <c r="E10" s="278"/>
      <c r="F10" s="279"/>
      <c r="G10" s="280"/>
      <c r="H10" s="278"/>
      <c r="I10" s="280"/>
      <c r="J10" s="94"/>
      <c r="K10" s="278"/>
      <c r="L10" s="279"/>
      <c r="M10" s="279"/>
      <c r="N10" s="280"/>
      <c r="O10" s="278"/>
      <c r="P10" s="279"/>
      <c r="Q10" s="280"/>
      <c r="R10" s="284"/>
      <c r="S10" s="285"/>
    </row>
    <row r="11" spans="1:19" ht="24.75" customHeight="1" thickBot="1" x14ac:dyDescent="0.3">
      <c r="A11" s="278"/>
      <c r="B11" s="280"/>
      <c r="C11" s="278"/>
      <c r="D11" s="280"/>
      <c r="E11" s="278"/>
      <c r="F11" s="279"/>
      <c r="G11" s="280"/>
      <c r="H11" s="278"/>
      <c r="I11" s="280"/>
      <c r="J11" s="94"/>
      <c r="K11" s="278"/>
      <c r="L11" s="279"/>
      <c r="M11" s="279"/>
      <c r="N11" s="280"/>
      <c r="O11" s="278"/>
      <c r="P11" s="279"/>
      <c r="Q11" s="280"/>
      <c r="R11" s="284"/>
      <c r="S11" s="285"/>
    </row>
    <row r="12" spans="1:19" ht="24.75" customHeight="1" thickBot="1" x14ac:dyDescent="0.3">
      <c r="A12" s="278"/>
      <c r="B12" s="280"/>
      <c r="C12" s="278"/>
      <c r="D12" s="280"/>
      <c r="E12" s="278"/>
      <c r="F12" s="279"/>
      <c r="G12" s="280"/>
      <c r="H12" s="278"/>
      <c r="I12" s="280"/>
      <c r="J12" s="94"/>
      <c r="K12" s="278"/>
      <c r="L12" s="279"/>
      <c r="M12" s="279"/>
      <c r="N12" s="280"/>
      <c r="O12" s="278"/>
      <c r="P12" s="279"/>
      <c r="Q12" s="280"/>
      <c r="R12" s="284"/>
      <c r="S12" s="285"/>
    </row>
    <row r="13" spans="1:19" ht="15.75" thickBot="1" x14ac:dyDescent="0.3">
      <c r="C13" s="286"/>
      <c r="D13" s="286"/>
      <c r="E13" s="286"/>
      <c r="F13" s="286"/>
      <c r="G13" s="286"/>
      <c r="H13" s="286"/>
      <c r="I13" s="286"/>
      <c r="K13" s="286"/>
      <c r="L13" s="286"/>
      <c r="M13" s="286"/>
      <c r="N13" s="286"/>
      <c r="P13" s="286"/>
      <c r="Q13" s="286"/>
    </row>
    <row r="14" spans="1:19" ht="21.75" customHeight="1" thickBot="1" x14ac:dyDescent="0.3">
      <c r="A14" s="281" t="s">
        <v>11</v>
      </c>
      <c r="B14" s="282"/>
      <c r="C14" s="282"/>
      <c r="D14" s="282"/>
      <c r="E14" s="282"/>
      <c r="F14" s="282"/>
      <c r="G14" s="282"/>
      <c r="H14" s="282"/>
      <c r="I14" s="283"/>
      <c r="J14" s="281" t="s">
        <v>12</v>
      </c>
      <c r="K14" s="282"/>
      <c r="L14" s="282"/>
      <c r="M14" s="282"/>
      <c r="N14" s="282"/>
      <c r="O14" s="282"/>
      <c r="P14" s="282"/>
      <c r="Q14" s="282"/>
      <c r="R14" s="282"/>
      <c r="S14" s="283"/>
    </row>
    <row r="15" spans="1:19" ht="21.75" customHeight="1" thickBot="1" x14ac:dyDescent="0.3">
      <c r="A15" s="281" t="s">
        <v>130</v>
      </c>
      <c r="B15" s="282"/>
      <c r="C15" s="282"/>
      <c r="D15" s="282"/>
      <c r="E15" s="282"/>
      <c r="F15" s="282"/>
      <c r="G15" s="282"/>
      <c r="H15" s="282"/>
      <c r="I15" s="283"/>
      <c r="J15" s="281" t="s">
        <v>131</v>
      </c>
      <c r="K15" s="282"/>
      <c r="L15" s="282"/>
      <c r="M15" s="282"/>
      <c r="N15" s="282"/>
      <c r="O15" s="282"/>
      <c r="P15" s="282"/>
      <c r="Q15" s="282"/>
      <c r="R15" s="282"/>
      <c r="S15" s="283"/>
    </row>
  </sheetData>
  <mergeCells count="75">
    <mergeCell ref="J14:S14"/>
    <mergeCell ref="R10:S10"/>
    <mergeCell ref="A11:B11"/>
    <mergeCell ref="C11:D11"/>
    <mergeCell ref="E11:G11"/>
    <mergeCell ref="H11:I11"/>
    <mergeCell ref="K11:N11"/>
    <mergeCell ref="O11:Q11"/>
    <mergeCell ref="R11:S11"/>
    <mergeCell ref="A10:B10"/>
    <mergeCell ref="C10:D10"/>
    <mergeCell ref="E10:G10"/>
    <mergeCell ref="H10:I10"/>
    <mergeCell ref="K10:N10"/>
    <mergeCell ref="O10:Q10"/>
    <mergeCell ref="A15:I15"/>
    <mergeCell ref="J15:S15"/>
    <mergeCell ref="R12:S12"/>
    <mergeCell ref="C13:D13"/>
    <mergeCell ref="E13:F13"/>
    <mergeCell ref="G13:I13"/>
    <mergeCell ref="K13:L13"/>
    <mergeCell ref="M13:N13"/>
    <mergeCell ref="P13:Q13"/>
    <mergeCell ref="A12:B12"/>
    <mergeCell ref="C12:D12"/>
    <mergeCell ref="E12:G12"/>
    <mergeCell ref="H12:I12"/>
    <mergeCell ref="K12:N12"/>
    <mergeCell ref="O12:Q12"/>
    <mergeCell ref="A14:I14"/>
    <mergeCell ref="R8:S8"/>
    <mergeCell ref="O9:Q9"/>
    <mergeCell ref="R9:S9"/>
    <mergeCell ref="O8:Q8"/>
    <mergeCell ref="A9:B9"/>
    <mergeCell ref="C9:D9"/>
    <mergeCell ref="E9:G9"/>
    <mergeCell ref="H9:I9"/>
    <mergeCell ref="K9:N9"/>
    <mergeCell ref="A8:B8"/>
    <mergeCell ref="C8:D8"/>
    <mergeCell ref="E8:G8"/>
    <mergeCell ref="H8:I8"/>
    <mergeCell ref="K8:N8"/>
    <mergeCell ref="O6:Q6"/>
    <mergeCell ref="R6:S6"/>
    <mergeCell ref="A7:B7"/>
    <mergeCell ref="C7:D7"/>
    <mergeCell ref="E7:G7"/>
    <mergeCell ref="H7:I7"/>
    <mergeCell ref="K7:N7"/>
    <mergeCell ref="O7:Q7"/>
    <mergeCell ref="R7:S7"/>
    <mergeCell ref="A6:B6"/>
    <mergeCell ref="C6:D6"/>
    <mergeCell ref="E6:G6"/>
    <mergeCell ref="H6:I6"/>
    <mergeCell ref="K6:N6"/>
    <mergeCell ref="A4:H4"/>
    <mergeCell ref="I4:M4"/>
    <mergeCell ref="N4:S4"/>
    <mergeCell ref="A5:H5"/>
    <mergeCell ref="I5:S5"/>
    <mergeCell ref="M3:N3"/>
    <mergeCell ref="Q3:R3"/>
    <mergeCell ref="A1:K1"/>
    <mergeCell ref="B3:C3"/>
    <mergeCell ref="D3:E3"/>
    <mergeCell ref="G3:I3"/>
    <mergeCell ref="K3:L3"/>
    <mergeCell ref="A2:S2"/>
    <mergeCell ref="L1:M1"/>
    <mergeCell ref="N1:O1"/>
    <mergeCell ref="P1:S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U14"/>
  <sheetViews>
    <sheetView showWhiteSpace="0" topLeftCell="A3" zoomScale="50" zoomScaleNormal="50" zoomScalePageLayoutView="10" workbookViewId="0">
      <selection activeCell="AG16" sqref="AG15:AG16"/>
    </sheetView>
  </sheetViews>
  <sheetFormatPr defaultRowHeight="15" x14ac:dyDescent="0.25"/>
  <sheetData>
    <row r="1" spans="1:21" s="21" customFormat="1" ht="45.95" customHeight="1" thickBot="1" x14ac:dyDescent="0.3">
      <c r="S1" s="293" t="s">
        <v>134</v>
      </c>
      <c r="T1" s="293"/>
      <c r="U1" s="293"/>
    </row>
    <row r="2" spans="1:21" s="21" customFormat="1" ht="60" customHeight="1" thickBot="1" x14ac:dyDescent="0.3">
      <c r="A2" s="121" t="s">
        <v>61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3"/>
    </row>
    <row r="3" spans="1:21" s="21" customFormat="1" ht="45.95" customHeight="1" thickBot="1" x14ac:dyDescent="0.3"/>
    <row r="4" spans="1:21" s="21" customFormat="1" ht="60" customHeight="1" thickBot="1" x14ac:dyDescent="0.3">
      <c r="A4" s="189" t="s">
        <v>11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 t="s">
        <v>10</v>
      </c>
      <c r="S4" s="189"/>
      <c r="T4" s="189"/>
      <c r="U4" s="189"/>
    </row>
    <row r="5" spans="1:21" s="21" customFormat="1" ht="45.95" customHeight="1" thickBot="1" x14ac:dyDescent="0.3"/>
    <row r="6" spans="1:21" s="21" customFormat="1" ht="45.95" customHeight="1" x14ac:dyDescent="0.25">
      <c r="A6" s="294" t="s">
        <v>63</v>
      </c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6"/>
    </row>
    <row r="7" spans="1:21" s="21" customFormat="1" ht="80.099999999999994" customHeight="1" x14ac:dyDescent="0.25">
      <c r="A7" s="290" t="s">
        <v>95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2"/>
    </row>
    <row r="8" spans="1:21" s="21" customFormat="1" ht="45.95" customHeight="1" thickBot="1" x14ac:dyDescent="0.3">
      <c r="A8" s="297"/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9"/>
    </row>
    <row r="9" spans="1:21" s="21" customFormat="1" ht="110.1" customHeight="1" thickBot="1" x14ac:dyDescent="0.3">
      <c r="A9" s="117" t="s">
        <v>86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289" t="s">
        <v>65</v>
      </c>
      <c r="R9" s="289"/>
      <c r="S9" s="289"/>
      <c r="T9" s="289"/>
      <c r="U9" s="289"/>
    </row>
    <row r="10" spans="1:21" s="21" customFormat="1" ht="110.1" customHeight="1" thickBot="1" x14ac:dyDescent="0.3">
      <c r="A10" s="117" t="s">
        <v>64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99" t="s">
        <v>66</v>
      </c>
      <c r="R10" s="199"/>
      <c r="S10" s="199"/>
      <c r="T10" s="199"/>
      <c r="U10" s="199"/>
    </row>
    <row r="11" spans="1:21" s="21" customFormat="1" ht="110.1" customHeight="1" thickBot="1" x14ac:dyDescent="0.3">
      <c r="A11" s="117" t="s">
        <v>12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289" t="s">
        <v>65</v>
      </c>
      <c r="R11" s="289"/>
      <c r="S11" s="289"/>
      <c r="T11" s="289"/>
      <c r="U11" s="289"/>
    </row>
    <row r="12" spans="1:21" s="21" customFormat="1" ht="110.1" customHeight="1" thickBot="1" x14ac:dyDescent="0.3">
      <c r="A12" s="117" t="s">
        <v>64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99" t="s">
        <v>66</v>
      </c>
      <c r="R12" s="199"/>
      <c r="S12" s="199"/>
      <c r="T12" s="199"/>
      <c r="U12" s="199"/>
    </row>
    <row r="13" spans="1:21" s="21" customFormat="1" ht="110.1" customHeight="1" thickBot="1" x14ac:dyDescent="0.3">
      <c r="A13" s="117" t="s">
        <v>62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289" t="s">
        <v>65</v>
      </c>
      <c r="R13" s="289"/>
      <c r="S13" s="289"/>
      <c r="T13" s="289"/>
      <c r="U13" s="289"/>
    </row>
    <row r="14" spans="1:21" s="21" customFormat="1" ht="110.1" customHeight="1" thickBot="1" x14ac:dyDescent="0.3">
      <c r="A14" s="117" t="s">
        <v>64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99" t="s">
        <v>66</v>
      </c>
      <c r="R14" s="199"/>
      <c r="S14" s="199"/>
      <c r="T14" s="199"/>
      <c r="U14" s="199"/>
    </row>
  </sheetData>
  <mergeCells count="19">
    <mergeCell ref="S1:U1"/>
    <mergeCell ref="A2:U2"/>
    <mergeCell ref="A6:U6"/>
    <mergeCell ref="A8:U8"/>
    <mergeCell ref="A4:Q4"/>
    <mergeCell ref="R4:U4"/>
    <mergeCell ref="A9:P9"/>
    <mergeCell ref="Q9:U9"/>
    <mergeCell ref="A7:U7"/>
    <mergeCell ref="A13:P13"/>
    <mergeCell ref="Q13:U13"/>
    <mergeCell ref="A14:P14"/>
    <mergeCell ref="Q14:U14"/>
    <mergeCell ref="Q10:U10"/>
    <mergeCell ref="A10:P10"/>
    <mergeCell ref="A11:P11"/>
    <mergeCell ref="A12:P12"/>
    <mergeCell ref="Q11:U11"/>
    <mergeCell ref="Q12:U1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8" orientation="portrait" r:id="rId1"/>
  <headerFooter>
    <oddHeader>&amp;C&amp;14LOGOTIPO E NOME DA ORGANIZAÇÃO DA SOCIEDADE CIVIL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VI'!_Toc514146411</vt:lpstr>
      <vt:lpstr>'ANEXO 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 Contas</dc:creator>
  <cp:lastModifiedBy>Airton Veiga</cp:lastModifiedBy>
  <cp:lastPrinted>2016-03-04T15:48:47Z</cp:lastPrinted>
  <dcterms:created xsi:type="dcterms:W3CDTF">2016-02-26T14:02:00Z</dcterms:created>
  <dcterms:modified xsi:type="dcterms:W3CDTF">2024-07-11T16:00:12Z</dcterms:modified>
</cp:coreProperties>
</file>